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5" windowWidth="18960" windowHeight="11325" activeTab="4"/>
  </bookViews>
  <sheets>
    <sheet name="Формат 1" sheetId="4" r:id="rId1"/>
    <sheet name="Формат 2" sheetId="5" r:id="rId2"/>
    <sheet name="Формат 3" sheetId="6" r:id="rId3"/>
    <sheet name="Формат 4" sheetId="7" r:id="rId4"/>
    <sheet name="Формат 5" sheetId="9" r:id="rId5"/>
  </sheets>
  <calcPr calcId="124519"/>
</workbook>
</file>

<file path=xl/calcChain.xml><?xml version="1.0" encoding="utf-8"?>
<calcChain xmlns="http://schemas.openxmlformats.org/spreadsheetml/2006/main">
  <c r="E29" i="9"/>
  <c r="E24" i="6"/>
  <c r="E25"/>
  <c r="E27" i="5"/>
  <c r="E29" i="4"/>
  <c r="F18" i="9"/>
  <c r="F13"/>
  <c r="F10"/>
  <c r="F7"/>
  <c r="F4"/>
  <c r="G8" i="7"/>
  <c r="G11"/>
  <c r="G4"/>
  <c r="G4" i="6"/>
  <c r="G11"/>
  <c r="G8"/>
  <c r="F7" i="5"/>
  <c r="F12"/>
  <c r="F9"/>
  <c r="F17"/>
  <c r="F4"/>
  <c r="F18" i="4"/>
  <c r="F13"/>
  <c r="F10"/>
  <c r="F7"/>
  <c r="F4"/>
  <c r="E28" i="9" l="1"/>
  <c r="E28" i="4"/>
  <c r="E26" i="5"/>
  <c r="E24" i="7"/>
  <c r="E25" s="1"/>
</calcChain>
</file>

<file path=xl/sharedStrings.xml><?xml version="1.0" encoding="utf-8"?>
<sst xmlns="http://schemas.openxmlformats.org/spreadsheetml/2006/main" count="229" uniqueCount="70">
  <si>
    <r>
      <rPr>
        <b/>
        <sz val="12"/>
        <color rgb="FF231F20"/>
        <rFont val="Trebuchet MS"/>
        <family val="2"/>
      </rPr>
      <t>Смета стандартной стойки площадью 6 м</t>
    </r>
    <r>
      <rPr>
        <b/>
        <vertAlign val="superscript"/>
        <sz val="7"/>
        <color rgb="FF231F20"/>
        <rFont val="Trebuchet MS"/>
        <family val="2"/>
      </rPr>
      <t>2</t>
    </r>
  </si>
  <si>
    <r>
      <rPr>
        <b/>
        <sz val="11"/>
        <color rgb="FF231F20"/>
        <rFont val="Trebuchet MS"/>
        <family val="2"/>
      </rPr>
      <t>Категория затрат</t>
    </r>
  </si>
  <si>
    <r>
      <rPr>
        <b/>
        <sz val="11"/>
        <color rgb="FF231F20"/>
        <rFont val="Trebuchet MS"/>
        <family val="2"/>
      </rPr>
      <t>Описание</t>
    </r>
  </si>
  <si>
    <r>
      <rPr>
        <b/>
        <sz val="11"/>
        <color rgb="FF231F20"/>
        <rFont val="Trebuchet MS"/>
        <family val="2"/>
      </rPr>
      <t>Стоимость, руб.</t>
    </r>
  </si>
  <si>
    <r>
      <rPr>
        <b/>
        <sz val="9"/>
        <color rgb="FF231F20"/>
        <rFont val="Trebuchet MS"/>
        <family val="2"/>
      </rPr>
      <t>Арендные условия + ком. платежи</t>
    </r>
  </si>
  <si>
    <r>
      <rPr>
        <sz val="8"/>
        <color rgb="FF231F20"/>
        <rFont val="Arial"/>
        <family val="2"/>
      </rPr>
      <t>Ежемесячная арендная ставка</t>
    </r>
  </si>
  <si>
    <r>
      <rPr>
        <sz val="8"/>
        <color rgb="FF231F20"/>
        <rFont val="Arial"/>
        <family val="2"/>
      </rPr>
      <t>Коммунальные платежи</t>
    </r>
  </si>
  <si>
    <r>
      <rPr>
        <sz val="8"/>
        <color rgb="FF231F20"/>
        <rFont val="Arial"/>
        <family val="2"/>
      </rPr>
      <t>Интернет, тревожная кнопка, электричество и пр.</t>
    </r>
  </si>
  <si>
    <r>
      <rPr>
        <b/>
        <sz val="9"/>
        <color rgb="FF231F20"/>
        <rFont val="Trebuchet MS"/>
        <family val="2"/>
      </rPr>
      <t>Изготовление стойки</t>
    </r>
  </si>
  <si>
    <r>
      <rPr>
        <sz val="8"/>
        <color rgb="FF231F20"/>
        <rFont val="Arial"/>
        <family val="2"/>
      </rPr>
      <t>Стойка, столешница, конструкция меню, подиум для подачи напитка, установка, перевозка и пр.</t>
    </r>
  </si>
  <si>
    <r>
      <rPr>
        <b/>
        <sz val="9"/>
        <color rgb="FF231F20"/>
        <rFont val="Trebuchet MS"/>
        <family val="2"/>
      </rPr>
      <t>Рекламные материалы</t>
    </r>
  </si>
  <si>
    <r>
      <rPr>
        <b/>
        <sz val="9"/>
        <color rgb="FF231F20"/>
        <rFont val="Trebuchet MS"/>
        <family val="2"/>
      </rPr>
      <t>Водоснабжение</t>
    </r>
  </si>
  <si>
    <r>
      <rPr>
        <sz val="8"/>
        <color rgb="FF231F20"/>
        <rFont val="Arial"/>
        <family val="2"/>
      </rPr>
      <t>Система водоснабжения</t>
    </r>
  </si>
  <si>
    <r>
      <rPr>
        <sz val="8"/>
        <color rgb="FF231F20"/>
        <rFont val="Arial"/>
        <family val="2"/>
      </rPr>
      <t>Сантехника</t>
    </r>
  </si>
  <si>
    <r>
      <rPr>
        <sz val="8"/>
        <color rgb="FF231F20"/>
        <rFont val="Arial"/>
        <family val="2"/>
      </rPr>
      <t>Раковина, смесители, трубы и пр.</t>
    </r>
  </si>
  <si>
    <r>
      <rPr>
        <b/>
        <sz val="9"/>
        <color rgb="FF231F20"/>
        <rFont val="Trebuchet MS"/>
        <family val="2"/>
      </rPr>
      <t>Основное оборудование</t>
    </r>
  </si>
  <si>
    <r>
      <rPr>
        <sz val="8"/>
        <color rgb="FF231F20"/>
        <rFont val="Arial"/>
        <family val="2"/>
      </rPr>
      <t>Кофемашина, кофемолка</t>
    </r>
  </si>
  <si>
    <r>
      <rPr>
        <b/>
        <sz val="9"/>
        <color rgb="FF231F20"/>
        <rFont val="Trebuchet MS"/>
        <family val="2"/>
      </rPr>
      <t>Дополнительное оборудование</t>
    </r>
  </si>
  <si>
    <r>
      <rPr>
        <sz val="8"/>
        <color rgb="FF231F20"/>
        <rFont val="Arial"/>
        <family val="2"/>
      </rPr>
      <t>Для расчёта гостя</t>
    </r>
  </si>
  <si>
    <r>
      <rPr>
        <sz val="8"/>
        <color rgb="FF231F20"/>
        <rFont val="Arial"/>
        <family val="2"/>
      </rPr>
      <t>Чековый принтер, терминал банковской оплаты, планшет, кронштейн, денежный ящик</t>
    </r>
  </si>
  <si>
    <r>
      <rPr>
        <sz val="8"/>
        <color rgb="FF231F20"/>
        <rFont val="Arial"/>
        <family val="2"/>
      </rPr>
      <t>Бытовые предметы</t>
    </r>
  </si>
  <si>
    <r>
      <rPr>
        <sz val="8"/>
        <color rgb="FF231F20"/>
        <rFont val="Arial"/>
        <family val="2"/>
      </rPr>
      <t>Мусорное ведро, весы, микроволновка и пр.</t>
    </r>
  </si>
  <si>
    <r>
      <rPr>
        <b/>
        <sz val="9"/>
        <color rgb="FF231F20"/>
        <rFont val="Trebuchet MS"/>
        <family val="2"/>
      </rPr>
      <t>Холодильное оборудование</t>
    </r>
  </si>
  <si>
    <r>
      <rPr>
        <b/>
        <sz val="9"/>
        <color rgb="FF231F20"/>
        <rFont val="Trebuchet MS"/>
        <family val="2"/>
      </rPr>
      <t xml:space="preserve">Основная продукция
</t>
    </r>
    <r>
      <rPr>
        <sz val="8"/>
        <color rgb="FF231F20"/>
        <rFont val="Arial"/>
        <family val="2"/>
      </rPr>
      <t>(расчет на 1 месяц)</t>
    </r>
  </si>
  <si>
    <r>
      <rPr>
        <sz val="8"/>
        <color rgb="FF231F20"/>
        <rFont val="Arial"/>
        <family val="2"/>
      </rPr>
      <t>Кофе, стаканчики, крышки, жвачки, сахар, салфетки, капхолдеры, гор. шоколад и пр.</t>
    </r>
  </si>
  <si>
    <r>
      <rPr>
        <b/>
        <sz val="9"/>
        <color rgb="FF231F20"/>
        <rFont val="Trebuchet MS"/>
        <family val="2"/>
      </rPr>
      <t>Дополнительная продукция</t>
    </r>
  </si>
  <si>
    <r>
      <rPr>
        <sz val="8"/>
        <color rgb="FF231F20"/>
        <rFont val="Arial"/>
        <family val="2"/>
      </rPr>
      <t>Трубочки, размешиватели, подстаканники, крафтпакеты, сиропы, основы и пр.</t>
    </r>
  </si>
  <si>
    <r>
      <rPr>
        <b/>
        <sz val="9"/>
        <color rgb="FF231F20"/>
        <rFont val="Trebuchet MS"/>
        <family val="2"/>
      </rPr>
      <t>Барный инвентарь</t>
    </r>
  </si>
  <si>
    <r>
      <rPr>
        <sz val="8"/>
        <color rgb="FF231F20"/>
        <rFont val="Arial"/>
        <family val="2"/>
      </rPr>
      <t>Питчеры, эспрессошоты, барная ложка, темпер, мерный стакан, гейзер и пр.</t>
    </r>
  </si>
  <si>
    <r>
      <rPr>
        <b/>
        <sz val="9"/>
        <color rgb="FF231F20"/>
        <rFont val="Trebuchet MS"/>
        <family val="2"/>
      </rPr>
      <t>Униформа</t>
    </r>
  </si>
  <si>
    <r>
      <rPr>
        <b/>
        <sz val="9"/>
        <color rgb="FF231F20"/>
        <rFont val="Trebuchet MS"/>
        <family val="2"/>
      </rPr>
      <t>Хозяйственные товары</t>
    </r>
  </si>
  <si>
    <r>
      <rPr>
        <sz val="8"/>
        <color rgb="FF231F20"/>
        <rFont val="Arial"/>
        <family val="2"/>
      </rPr>
      <t>Средство для чисти кофемолок, средство для чистки кофемашин, мыло, швабра и пр.</t>
    </r>
  </si>
  <si>
    <r>
      <rPr>
        <b/>
        <sz val="9"/>
        <color rgb="FF231F20"/>
        <rFont val="Trebuchet MS"/>
        <family val="2"/>
      </rPr>
      <t>Стоимость павильона</t>
    </r>
  </si>
  <si>
    <r>
      <rPr>
        <b/>
        <sz val="9"/>
        <color rgb="FF231F20"/>
        <rFont val="Trebuchet MS"/>
        <family val="2"/>
      </rPr>
      <t>Электроснабжение</t>
    </r>
  </si>
  <si>
    <r>
      <rPr>
        <sz val="8"/>
        <color rgb="FF231F20"/>
        <rFont val="Arial"/>
        <family val="2"/>
      </rPr>
      <t>Проведение электрики</t>
    </r>
  </si>
  <si>
    <r>
      <rPr>
        <sz val="8"/>
        <color rgb="FF231F20"/>
        <rFont val="Arial"/>
        <family val="2"/>
      </rPr>
      <t>Отопление помещения</t>
    </r>
  </si>
  <si>
    <r>
      <rPr>
        <sz val="8"/>
        <color rgb="FF231F20"/>
        <rFont val="Arial"/>
        <family val="2"/>
      </rPr>
      <t>Средство для чистки кофемолок, средство для чистки кофемашин, мыло, швабра и пр.</t>
    </r>
  </si>
  <si>
    <r>
      <rPr>
        <sz val="8"/>
        <color rgb="FF231F20"/>
        <rFont val="Arial"/>
        <family val="2"/>
      </rPr>
      <t>Изготовление каркаса павильона, обшивка, заказ окон и дверей, теплый пол, установка готового кофе-бара на месте и пр.</t>
    </r>
  </si>
  <si>
    <r>
      <rPr>
        <sz val="8"/>
        <color rgb="FF231F20"/>
        <rFont val="Arial"/>
        <family val="2"/>
      </rPr>
      <t>Изготовление стойки, конструкции меню, стеллажей в подсобное помещение, установка в кофе-бар и пр.</t>
    </r>
  </si>
  <si>
    <t>ПАВИЛЬОН в форме стакана</t>
  </si>
  <si>
    <r>
      <rPr>
        <b/>
        <sz val="12"/>
        <color rgb="FF231F20"/>
        <rFont val="Trebuchet MS"/>
        <family val="2"/>
      </rPr>
      <t>Смета павильона площадью 5 м</t>
    </r>
    <r>
      <rPr>
        <b/>
        <vertAlign val="superscript"/>
        <sz val="7"/>
        <color rgb="FF231F20"/>
        <rFont val="Trebuchet MS"/>
        <family val="2"/>
      </rPr>
      <t>2</t>
    </r>
  </si>
  <si>
    <t>Брендирование павильона</t>
  </si>
  <si>
    <t>Типография (меню, промо)</t>
  </si>
  <si>
    <t>Канистры, насос и пр.</t>
  </si>
  <si>
    <t>планшет, кронштейн, денежный ящик</t>
  </si>
  <si>
    <t>весы</t>
  </si>
  <si>
    <t>обогреватель</t>
  </si>
  <si>
    <t>Холодильник</t>
  </si>
  <si>
    <t>Питчеры, темпер, мерный стакан, гейзер и пр.</t>
  </si>
  <si>
    <t>Фартук, бейдж</t>
  </si>
  <si>
    <t xml:space="preserve">Стоимость открытия  </t>
  </si>
  <si>
    <t>рублей</t>
  </si>
  <si>
    <t>Охранная система</t>
  </si>
  <si>
    <t>Ходильная витрина</t>
  </si>
  <si>
    <t>Изготовление каркаса павильона, обшивка, заказ окон и дверей, теплый пол, установка готового кофе-бара на месте и пр.</t>
  </si>
  <si>
    <t>Стойка в ТЦ, БЦ (с верхом)</t>
  </si>
  <si>
    <t>Стойка в ТЦ, БЦ (без верха)</t>
  </si>
  <si>
    <t>брендирование</t>
  </si>
  <si>
    <t>типография</t>
  </si>
  <si>
    <t xml:space="preserve">Стоимость открытия </t>
  </si>
  <si>
    <t>Окно выдачи</t>
  </si>
  <si>
    <t>Холодильная витрина</t>
  </si>
  <si>
    <r>
      <rPr>
        <b/>
        <sz val="12"/>
        <color rgb="FF231F20"/>
        <rFont val="Trebuchet MS"/>
        <family val="2"/>
      </rPr>
      <t>Смета павильона площадью 12 м</t>
    </r>
    <r>
      <rPr>
        <b/>
        <vertAlign val="superscript"/>
        <sz val="7"/>
        <color rgb="FF231F20"/>
        <rFont val="Trebuchet MS"/>
        <family val="2"/>
      </rPr>
      <t>2</t>
    </r>
  </si>
  <si>
    <t>Изготовление стойки, конструкции меню, стеллажей в подсобное помещение, установка в кофе-бар и пр.</t>
  </si>
  <si>
    <t xml:space="preserve">Стоимость открытия при аренде кофейного оборудования </t>
  </si>
  <si>
    <r>
      <rPr>
        <sz val="7"/>
        <color rgb="FF231F20"/>
        <rFont val="Arial"/>
        <family val="2"/>
        <charset val="204"/>
      </rPr>
      <t>При создании сметы в расчет были взяты данные, предоставленные нашими партнерами по итогу открытия кофе-бара.</t>
    </r>
  </si>
  <si>
    <r>
      <rPr>
        <sz val="7"/>
        <color rgb="FF231F20"/>
        <rFont val="Arial"/>
        <family val="2"/>
        <charset val="204"/>
      </rPr>
      <t>Итоговая сумма может отличаться как в меньшую, так и в большую сторону в зависимости от региона.</t>
    </r>
  </si>
  <si>
    <r>
      <rPr>
        <sz val="7"/>
        <color rgb="FF231F20"/>
        <rFont val="Arial"/>
        <family val="2"/>
      </rPr>
      <t>При создании сметы в расчет были взяты данные, предоставленные нашими партнерами по итогу открытия кофе-бара.</t>
    </r>
  </si>
  <si>
    <r>
      <rPr>
        <sz val="7"/>
        <color rgb="FF231F20"/>
        <rFont val="Arial"/>
        <family val="2"/>
      </rPr>
      <t>Итоговая сумма может отличаться как в меньшую, так и в большую сторону в зависимости от региона.</t>
    </r>
  </si>
  <si>
    <t>Павильон  с (без) комфортной зоной ожидания</t>
  </si>
</sst>
</file>

<file path=xl/styles.xml><?xml version="1.0" encoding="utf-8"?>
<styleSheet xmlns="http://schemas.openxmlformats.org/spreadsheetml/2006/main">
  <fonts count="23">
    <font>
      <sz val="10"/>
      <color rgb="FF000000"/>
      <name val="Times New Roman"/>
      <charset val="204"/>
    </font>
    <font>
      <b/>
      <sz val="11"/>
      <name val="Trebuchet MS"/>
      <family val="2"/>
      <charset val="204"/>
    </font>
    <font>
      <b/>
      <sz val="9"/>
      <name val="Trebuchet MS"/>
      <family val="2"/>
      <charset val="204"/>
    </font>
    <font>
      <b/>
      <sz val="9"/>
      <color rgb="FF231F20"/>
      <name val="Trebuchet MS"/>
      <family val="2"/>
    </font>
    <font>
      <sz val="8"/>
      <name val="Arial"/>
      <family val="2"/>
      <charset val="204"/>
    </font>
    <font>
      <sz val="8"/>
      <color rgb="FF231F20"/>
      <name val="Arial"/>
      <family val="2"/>
    </font>
    <font>
      <sz val="6"/>
      <name val="Arial"/>
      <family val="2"/>
      <charset val="204"/>
    </font>
    <font>
      <b/>
      <sz val="26"/>
      <color rgb="FF231F20"/>
      <name val="Trebuchet MS"/>
      <family val="2"/>
    </font>
    <font>
      <b/>
      <sz val="12"/>
      <color rgb="FF231F20"/>
      <name val="Trebuchet MS"/>
      <family val="2"/>
    </font>
    <font>
      <b/>
      <vertAlign val="superscript"/>
      <sz val="7"/>
      <color rgb="FF231F20"/>
      <name val="Trebuchet MS"/>
      <family val="2"/>
    </font>
    <font>
      <b/>
      <sz val="11"/>
      <color rgb="FF231F20"/>
      <name val="Trebuchet MS"/>
      <family val="2"/>
    </font>
    <font>
      <b/>
      <sz val="10"/>
      <color rgb="FF231F20"/>
      <name val="Trebuchet MS"/>
      <family val="2"/>
    </font>
    <font>
      <b/>
      <sz val="17"/>
      <color rgb="FF000000"/>
      <name val="Times New Roman"/>
      <family val="1"/>
      <charset val="204"/>
    </font>
    <font>
      <sz val="17"/>
      <color rgb="FF000000"/>
      <name val="Times New Roman"/>
      <family val="1"/>
      <charset val="204"/>
    </font>
    <font>
      <b/>
      <sz val="8"/>
      <color rgb="FF231F20"/>
      <name val="Arial"/>
      <family val="2"/>
      <charset val="204"/>
    </font>
    <font>
      <b/>
      <sz val="8"/>
      <name val="Arial"/>
      <family val="2"/>
      <charset val="204"/>
    </font>
    <font>
      <b/>
      <sz val="17"/>
      <name val="Times New Roman"/>
      <family val="1"/>
      <charset val="204"/>
    </font>
    <font>
      <sz val="7"/>
      <name val="Arial"/>
      <family val="2"/>
      <charset val="204"/>
    </font>
    <font>
      <sz val="7"/>
      <color rgb="FF231F20"/>
      <name val="Arial"/>
      <family val="2"/>
      <charset val="204"/>
    </font>
    <font>
      <sz val="7"/>
      <color rgb="FF231F20"/>
      <name val="Arial"/>
      <family val="2"/>
    </font>
    <font>
      <sz val="7"/>
      <color rgb="FF00000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DCDDDE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rgb="FF231F20"/>
      </left>
      <right style="thin">
        <color rgb="FF939598"/>
      </right>
      <top style="thin">
        <color rgb="FF231F20"/>
      </top>
      <bottom style="thin">
        <color rgb="FF231F20"/>
      </bottom>
      <diagonal/>
    </border>
    <border>
      <left style="thin">
        <color rgb="FF939598"/>
      </left>
      <right/>
      <top style="thin">
        <color rgb="FF231F20"/>
      </top>
      <bottom style="thin">
        <color rgb="FF231F20"/>
      </bottom>
      <diagonal/>
    </border>
    <border>
      <left/>
      <right/>
      <top style="thin">
        <color rgb="FF231F20"/>
      </top>
      <bottom style="thin">
        <color rgb="FF231F20"/>
      </bottom>
      <diagonal/>
    </border>
    <border>
      <left/>
      <right style="thin">
        <color rgb="FF939598"/>
      </right>
      <top style="thin">
        <color rgb="FF231F20"/>
      </top>
      <bottom style="thin">
        <color rgb="FF231F20"/>
      </bottom>
      <diagonal/>
    </border>
    <border>
      <left/>
      <right style="thin">
        <color rgb="FF231F20"/>
      </right>
      <top style="thin">
        <color rgb="FF231F20"/>
      </top>
      <bottom style="thin">
        <color rgb="FF231F20"/>
      </bottom>
      <diagonal/>
    </border>
    <border>
      <left style="thin">
        <color rgb="FF231F20"/>
      </left>
      <right style="thin">
        <color rgb="FFBCBEC0"/>
      </right>
      <top style="thin">
        <color rgb="FF231F20"/>
      </top>
      <bottom style="thin">
        <color rgb="FFBCBEC0"/>
      </bottom>
      <diagonal/>
    </border>
    <border>
      <left style="thin">
        <color rgb="FFBCBEC0"/>
      </left>
      <right/>
      <top style="thin">
        <color rgb="FF231F20"/>
      </top>
      <bottom style="thin">
        <color rgb="FFBCBEC0"/>
      </bottom>
      <diagonal/>
    </border>
    <border>
      <left/>
      <right/>
      <top style="thin">
        <color rgb="FF231F20"/>
      </top>
      <bottom style="thin">
        <color rgb="FFBCBEC0"/>
      </bottom>
      <diagonal/>
    </border>
    <border>
      <left/>
      <right style="thin">
        <color rgb="FFBCBEC0"/>
      </right>
      <top style="thin">
        <color rgb="FF231F20"/>
      </top>
      <bottom style="thin">
        <color rgb="FFBCBEC0"/>
      </bottom>
      <diagonal/>
    </border>
    <border>
      <left/>
      <right style="thin">
        <color rgb="FF231F20"/>
      </right>
      <top style="thin">
        <color rgb="FF231F20"/>
      </top>
      <bottom style="thin">
        <color rgb="FFBCBEC0"/>
      </bottom>
      <diagonal/>
    </border>
    <border>
      <left style="thin">
        <color rgb="FF231F20"/>
      </left>
      <right style="thin">
        <color rgb="FFBCBEC0"/>
      </right>
      <top style="thin">
        <color rgb="FFBCBEC0"/>
      </top>
      <bottom style="thin">
        <color rgb="FFBCBEC0"/>
      </bottom>
      <diagonal/>
    </border>
    <border>
      <left style="thin">
        <color rgb="FFBCBEC0"/>
      </left>
      <right/>
      <top style="thin">
        <color rgb="FFBCBEC0"/>
      </top>
      <bottom style="thin">
        <color rgb="FFBCBEC0"/>
      </bottom>
      <diagonal/>
    </border>
    <border>
      <left/>
      <right/>
      <top style="thin">
        <color rgb="FFBCBEC0"/>
      </top>
      <bottom style="thin">
        <color rgb="FFBCBEC0"/>
      </bottom>
      <diagonal/>
    </border>
    <border>
      <left/>
      <right style="thin">
        <color rgb="FFBCBEC0"/>
      </right>
      <top style="thin">
        <color rgb="FFBCBEC0"/>
      </top>
      <bottom style="thin">
        <color rgb="FFBCBEC0"/>
      </bottom>
      <diagonal/>
    </border>
    <border>
      <left/>
      <right style="thin">
        <color rgb="FF231F20"/>
      </right>
      <top style="thin">
        <color rgb="FFBCBEC0"/>
      </top>
      <bottom style="thin">
        <color rgb="FFBCBEC0"/>
      </bottom>
      <diagonal/>
    </border>
    <border>
      <left style="thin">
        <color rgb="FF231F20"/>
      </left>
      <right style="thin">
        <color rgb="FFBCBEC0"/>
      </right>
      <top style="thin">
        <color rgb="FFBCBEC0"/>
      </top>
      <bottom style="thin">
        <color rgb="FF231F20"/>
      </bottom>
      <diagonal/>
    </border>
    <border>
      <left style="thin">
        <color rgb="FFBCBEC0"/>
      </left>
      <right/>
      <top style="thin">
        <color rgb="FFBCBEC0"/>
      </top>
      <bottom style="thin">
        <color rgb="FF231F20"/>
      </bottom>
      <diagonal/>
    </border>
    <border>
      <left/>
      <right/>
      <top style="thin">
        <color rgb="FFBCBEC0"/>
      </top>
      <bottom style="thin">
        <color rgb="FF231F20"/>
      </bottom>
      <diagonal/>
    </border>
    <border>
      <left/>
      <right style="thin">
        <color rgb="FFBCBEC0"/>
      </right>
      <top style="thin">
        <color rgb="FFBCBEC0"/>
      </top>
      <bottom style="thin">
        <color rgb="FF231F20"/>
      </bottom>
      <diagonal/>
    </border>
    <border>
      <left/>
      <right style="thin">
        <color rgb="FF231F20"/>
      </right>
      <top style="thin">
        <color rgb="FFBCBEC0"/>
      </top>
      <bottom style="thin">
        <color rgb="FF231F20"/>
      </bottom>
      <diagonal/>
    </border>
    <border>
      <left style="thin">
        <color rgb="FF231F20"/>
      </left>
      <right style="thin">
        <color rgb="FF939598"/>
      </right>
      <top style="thin">
        <color rgb="FF231F20"/>
      </top>
      <bottom style="thin">
        <color rgb="FF939598"/>
      </bottom>
      <diagonal/>
    </border>
    <border>
      <left style="thin">
        <color rgb="FF939598"/>
      </left>
      <right/>
      <top style="thin">
        <color rgb="FF231F20"/>
      </top>
      <bottom style="thin">
        <color rgb="FF939598"/>
      </bottom>
      <diagonal/>
    </border>
    <border>
      <left/>
      <right/>
      <top style="thin">
        <color rgb="FF231F20"/>
      </top>
      <bottom style="thin">
        <color rgb="FF939598"/>
      </bottom>
      <diagonal/>
    </border>
    <border>
      <left/>
      <right style="thin">
        <color rgb="FF939598"/>
      </right>
      <top style="thin">
        <color rgb="FF231F20"/>
      </top>
      <bottom style="thin">
        <color rgb="FF939598"/>
      </bottom>
      <diagonal/>
    </border>
    <border>
      <left/>
      <right style="thin">
        <color rgb="FF231F20"/>
      </right>
      <top style="thin">
        <color rgb="FF231F20"/>
      </top>
      <bottom style="thin">
        <color rgb="FF939598"/>
      </bottom>
      <diagonal/>
    </border>
    <border>
      <left style="thin">
        <color rgb="FF231F20"/>
      </left>
      <right style="thin">
        <color rgb="FF939598"/>
      </right>
      <top style="thin">
        <color rgb="FF939598"/>
      </top>
      <bottom style="thin">
        <color rgb="FF939598"/>
      </bottom>
      <diagonal/>
    </border>
    <border>
      <left style="thin">
        <color rgb="FF939598"/>
      </left>
      <right/>
      <top style="thin">
        <color rgb="FF939598"/>
      </top>
      <bottom style="thin">
        <color rgb="FF939598"/>
      </bottom>
      <diagonal/>
    </border>
    <border>
      <left/>
      <right/>
      <top style="thin">
        <color rgb="FF939598"/>
      </top>
      <bottom style="thin">
        <color rgb="FF939598"/>
      </bottom>
      <diagonal/>
    </border>
    <border>
      <left/>
      <right style="thin">
        <color rgb="FF939598"/>
      </right>
      <top style="thin">
        <color rgb="FF939598"/>
      </top>
      <bottom style="thin">
        <color rgb="FF939598"/>
      </bottom>
      <diagonal/>
    </border>
    <border>
      <left/>
      <right style="thin">
        <color rgb="FF231F20"/>
      </right>
      <top style="thin">
        <color rgb="FF939598"/>
      </top>
      <bottom style="thin">
        <color rgb="FF939598"/>
      </bottom>
      <diagonal/>
    </border>
    <border>
      <left style="thin">
        <color rgb="FF231F20"/>
      </left>
      <right style="thin">
        <color rgb="FF939598"/>
      </right>
      <top style="thin">
        <color rgb="FF939598"/>
      </top>
      <bottom style="thin">
        <color rgb="FF231F20"/>
      </bottom>
      <diagonal/>
    </border>
    <border>
      <left style="thin">
        <color rgb="FF939598"/>
      </left>
      <right/>
      <top style="thin">
        <color rgb="FF939598"/>
      </top>
      <bottom style="thin">
        <color rgb="FF231F20"/>
      </bottom>
      <diagonal/>
    </border>
    <border>
      <left/>
      <right/>
      <top style="thin">
        <color rgb="FF939598"/>
      </top>
      <bottom style="thin">
        <color rgb="FF231F20"/>
      </bottom>
      <diagonal/>
    </border>
    <border>
      <left/>
      <right style="thin">
        <color rgb="FF939598"/>
      </right>
      <top style="thin">
        <color rgb="FF939598"/>
      </top>
      <bottom style="thin">
        <color rgb="FF231F20"/>
      </bottom>
      <diagonal/>
    </border>
    <border>
      <left/>
      <right style="thin">
        <color rgb="FF231F20"/>
      </right>
      <top style="thin">
        <color rgb="FF939598"/>
      </top>
      <bottom style="thin">
        <color rgb="FF231F20"/>
      </bottom>
      <diagonal/>
    </border>
    <border>
      <left style="thin">
        <color rgb="FF231F20"/>
      </left>
      <right style="thin">
        <color rgb="FF231F20"/>
      </right>
      <top style="thin">
        <color rgb="FF231F20"/>
      </top>
      <bottom style="thin">
        <color rgb="FF231F20"/>
      </bottom>
      <diagonal/>
    </border>
    <border>
      <left style="thin">
        <color rgb="FF231F20"/>
      </left>
      <right/>
      <top style="thin">
        <color rgb="FF231F20"/>
      </top>
      <bottom style="thin">
        <color rgb="FF231F2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231F20"/>
      </left>
      <right/>
      <top style="thin">
        <color rgb="FF939598"/>
      </top>
      <bottom style="thin">
        <color rgb="FF939598"/>
      </bottom>
      <diagonal/>
    </border>
    <border>
      <left style="thin">
        <color rgb="FF231F20"/>
      </left>
      <right/>
      <top style="thin">
        <color rgb="FF939598"/>
      </top>
      <bottom style="thin">
        <color rgb="FF231F20"/>
      </bottom>
      <diagonal/>
    </border>
    <border>
      <left style="thin">
        <color rgb="FF939598"/>
      </left>
      <right/>
      <top style="thin">
        <color rgb="FF231F20"/>
      </top>
      <bottom/>
      <diagonal/>
    </border>
    <border>
      <left/>
      <right/>
      <top style="thin">
        <color rgb="FF231F20"/>
      </top>
      <bottom/>
      <diagonal/>
    </border>
    <border>
      <left/>
      <right style="thin">
        <color rgb="FF939598"/>
      </right>
      <top style="thin">
        <color rgb="FF231F20"/>
      </top>
      <bottom/>
      <diagonal/>
    </border>
    <border>
      <left/>
      <right style="thin">
        <color rgb="FF231F20"/>
      </right>
      <top style="thin">
        <color rgb="FF231F20"/>
      </top>
      <bottom/>
      <diagonal/>
    </border>
    <border>
      <left style="thin">
        <color rgb="FF231F20"/>
      </left>
      <right/>
      <top/>
      <bottom style="thin">
        <color rgb="FF231F20"/>
      </bottom>
      <diagonal/>
    </border>
    <border>
      <left/>
      <right/>
      <top/>
      <bottom style="thin">
        <color rgb="FF231F2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231F20"/>
      </left>
      <right/>
      <top/>
      <bottom style="thin">
        <color rgb="FF939598"/>
      </bottom>
      <diagonal/>
    </border>
    <border>
      <left style="thin">
        <color rgb="FF231F20"/>
      </left>
      <right style="thin">
        <color rgb="FF939598"/>
      </right>
      <top style="thin">
        <color rgb="FF231F2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231F20"/>
      </left>
      <right style="thin">
        <color rgb="FF231F20"/>
      </right>
      <top style="thin">
        <color rgb="FF231F20"/>
      </top>
      <bottom/>
      <diagonal/>
    </border>
    <border>
      <left style="thin">
        <color rgb="FF231F20"/>
      </left>
      <right/>
      <top style="thin">
        <color rgb="FF231F2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939598"/>
      </top>
      <bottom/>
      <diagonal/>
    </border>
    <border>
      <left/>
      <right style="thin">
        <color rgb="FF231F20"/>
      </right>
      <top style="thin">
        <color rgb="FF939598"/>
      </top>
      <bottom/>
      <diagonal/>
    </border>
    <border>
      <left style="thin">
        <color rgb="FF231F20"/>
      </left>
      <right/>
      <top style="thin">
        <color rgb="FF93959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9">
    <xf numFmtId="0" fontId="0" fillId="0" borderId="0" xfId="0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 indent="4"/>
    </xf>
    <xf numFmtId="0" fontId="2" fillId="0" borderId="6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6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21" xfId="0" applyFont="1" applyFill="1" applyBorder="1" applyAlignment="1">
      <alignment horizontal="left" vertical="top" wrapText="1"/>
    </xf>
    <xf numFmtId="0" fontId="4" fillId="0" borderId="26" xfId="0" applyFont="1" applyFill="1" applyBorder="1" applyAlignment="1">
      <alignment horizontal="left" vertical="top" wrapText="1"/>
    </xf>
    <xf numFmtId="0" fontId="4" fillId="0" borderId="31" xfId="0" applyFont="1" applyFill="1" applyBorder="1" applyAlignment="1">
      <alignment horizontal="left" vertical="top" wrapText="1"/>
    </xf>
    <xf numFmtId="0" fontId="2" fillId="0" borderId="36" xfId="0" applyFont="1" applyFill="1" applyBorder="1" applyAlignment="1">
      <alignment horizontal="left" vertical="top" wrapText="1"/>
    </xf>
    <xf numFmtId="0" fontId="0" fillId="0" borderId="36" xfId="0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/>
    </xf>
    <xf numFmtId="0" fontId="0" fillId="0" borderId="26" xfId="0" applyFill="1" applyBorder="1" applyAlignment="1">
      <alignment horizontal="left" vertical="top" wrapText="1"/>
    </xf>
    <xf numFmtId="0" fontId="0" fillId="0" borderId="31" xfId="0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top"/>
    </xf>
    <xf numFmtId="0" fontId="5" fillId="0" borderId="26" xfId="0" applyFont="1" applyFill="1" applyBorder="1" applyAlignment="1">
      <alignment horizontal="left" vertical="top" wrapText="1"/>
    </xf>
    <xf numFmtId="3" fontId="12" fillId="3" borderId="0" xfId="0" applyNumberFormat="1" applyFont="1" applyFill="1" applyBorder="1" applyAlignment="1">
      <alignment horizontal="left" vertical="top"/>
    </xf>
    <xf numFmtId="0" fontId="13" fillId="3" borderId="0" xfId="0" applyFont="1" applyFill="1" applyBorder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4" fillId="0" borderId="39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" fillId="0" borderId="48" xfId="0" applyFont="1" applyFill="1" applyBorder="1" applyAlignment="1">
      <alignment horizontal="left" vertical="top" wrapText="1"/>
    </xf>
    <xf numFmtId="0" fontId="2" fillId="0" borderId="38" xfId="0" applyFont="1" applyFill="1" applyBorder="1" applyAlignment="1">
      <alignment horizontal="left" vertical="top" wrapText="1"/>
    </xf>
    <xf numFmtId="0" fontId="5" fillId="0" borderId="38" xfId="0" applyFont="1" applyFill="1" applyBorder="1" applyAlignment="1">
      <alignment horizontal="left" vertical="top" wrapText="1"/>
    </xf>
    <xf numFmtId="0" fontId="4" fillId="0" borderId="38" xfId="0" applyFont="1" applyFill="1" applyBorder="1" applyAlignment="1">
      <alignment horizontal="left" vertical="top" wrapText="1"/>
    </xf>
    <xf numFmtId="0" fontId="1" fillId="2" borderId="49" xfId="0" applyFont="1" applyFill="1" applyBorder="1" applyAlignment="1">
      <alignment horizontal="left" vertical="top" wrapText="1" indent="4"/>
    </xf>
    <xf numFmtId="0" fontId="2" fillId="0" borderId="50" xfId="0" applyFont="1" applyFill="1" applyBorder="1" applyAlignment="1">
      <alignment horizontal="left" vertical="top" wrapText="1"/>
    </xf>
    <xf numFmtId="0" fontId="2" fillId="0" borderId="54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 indent="16"/>
    </xf>
    <xf numFmtId="0" fontId="1" fillId="2" borderId="0" xfId="0" applyFont="1" applyFill="1" applyBorder="1" applyAlignment="1">
      <alignment horizontal="left" vertical="top" wrapText="1" indent="16"/>
    </xf>
    <xf numFmtId="0" fontId="5" fillId="0" borderId="60" xfId="0" applyFont="1" applyFill="1" applyBorder="1" applyAlignment="1">
      <alignment horizontal="left" vertical="top" wrapText="1"/>
    </xf>
    <xf numFmtId="0" fontId="0" fillId="0" borderId="52" xfId="0" applyFill="1" applyBorder="1" applyAlignment="1">
      <alignment horizontal="left" vertical="top"/>
    </xf>
    <xf numFmtId="0" fontId="0" fillId="0" borderId="57" xfId="0" applyFill="1" applyBorder="1" applyAlignment="1">
      <alignment horizontal="left" vertical="top"/>
    </xf>
    <xf numFmtId="0" fontId="0" fillId="0" borderId="47" xfId="0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10" fillId="2" borderId="46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3" fontId="3" fillId="0" borderId="7" xfId="0" applyNumberFormat="1" applyFont="1" applyFill="1" applyBorder="1" applyAlignment="1">
      <alignment horizontal="left" vertical="top" wrapText="1"/>
    </xf>
    <xf numFmtId="3" fontId="3" fillId="0" borderId="10" xfId="0" applyNumberFormat="1" applyFont="1" applyFill="1" applyBorder="1" applyAlignment="1">
      <alignment horizontal="left" vertical="top" wrapText="1"/>
    </xf>
    <xf numFmtId="0" fontId="0" fillId="0" borderId="12" xfId="0" applyFill="1" applyBorder="1" applyAlignment="1">
      <alignment horizontal="left" vertical="top" wrapText="1"/>
    </xf>
    <xf numFmtId="0" fontId="0" fillId="0" borderId="13" xfId="0" applyFill="1" applyBorder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3" fontId="5" fillId="0" borderId="12" xfId="0" applyNumberFormat="1" applyFont="1" applyFill="1" applyBorder="1" applyAlignment="1">
      <alignment horizontal="left" vertical="top" wrapText="1"/>
    </xf>
    <xf numFmtId="3" fontId="5" fillId="0" borderId="15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18" xfId="0" applyFont="1" applyFill="1" applyBorder="1" applyAlignment="1">
      <alignment horizontal="left" vertical="top" wrapText="1"/>
    </xf>
    <xf numFmtId="0" fontId="4" fillId="0" borderId="19" xfId="0" applyFont="1" applyFill="1" applyBorder="1" applyAlignment="1">
      <alignment horizontal="left" vertical="top" wrapText="1"/>
    </xf>
    <xf numFmtId="3" fontId="5" fillId="0" borderId="17" xfId="0" applyNumberFormat="1" applyFont="1" applyFill="1" applyBorder="1" applyAlignment="1">
      <alignment horizontal="left" vertical="top" wrapText="1"/>
    </xf>
    <xf numFmtId="3" fontId="5" fillId="0" borderId="20" xfId="0" applyNumberFormat="1" applyFont="1" applyFill="1" applyBorder="1" applyAlignment="1">
      <alignment horizontal="left" vertical="top" wrapText="1"/>
    </xf>
    <xf numFmtId="0" fontId="0" fillId="0" borderId="22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 wrapText="1"/>
    </xf>
    <xf numFmtId="3" fontId="3" fillId="0" borderId="22" xfId="0" applyNumberFormat="1" applyFont="1" applyFill="1" applyBorder="1" applyAlignment="1">
      <alignment horizontal="left" vertical="top" wrapText="1"/>
    </xf>
    <xf numFmtId="3" fontId="3" fillId="0" borderId="25" xfId="0" applyNumberFormat="1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4" fillId="0" borderId="28" xfId="0" applyFont="1" applyFill="1" applyBorder="1" applyAlignment="1">
      <alignment horizontal="left" vertical="top" wrapText="1"/>
    </xf>
    <xf numFmtId="0" fontId="4" fillId="0" borderId="29" xfId="0" applyFont="1" applyFill="1" applyBorder="1" applyAlignment="1">
      <alignment horizontal="left" vertical="top" wrapText="1"/>
    </xf>
    <xf numFmtId="3" fontId="5" fillId="0" borderId="27" xfId="0" applyNumberFormat="1" applyFont="1" applyFill="1" applyBorder="1" applyAlignment="1">
      <alignment horizontal="left" vertical="top" wrapText="1"/>
    </xf>
    <xf numFmtId="3" fontId="5" fillId="0" borderId="30" xfId="0" applyNumberFormat="1" applyFont="1" applyFill="1" applyBorder="1" applyAlignment="1">
      <alignment horizontal="left" vertical="top" wrapText="1"/>
    </xf>
    <xf numFmtId="0" fontId="5" fillId="0" borderId="32" xfId="0" applyFont="1" applyFill="1" applyBorder="1" applyAlignment="1">
      <alignment horizontal="left" vertical="top" wrapText="1"/>
    </xf>
    <xf numFmtId="0" fontId="4" fillId="0" borderId="33" xfId="0" applyFont="1" applyFill="1" applyBorder="1" applyAlignment="1">
      <alignment horizontal="left" vertical="top" wrapText="1"/>
    </xf>
    <xf numFmtId="0" fontId="4" fillId="0" borderId="34" xfId="0" applyFont="1" applyFill="1" applyBorder="1" applyAlignment="1">
      <alignment horizontal="left" vertical="top" wrapText="1"/>
    </xf>
    <xf numFmtId="3" fontId="5" fillId="0" borderId="32" xfId="0" applyNumberFormat="1" applyFont="1" applyFill="1" applyBorder="1" applyAlignment="1">
      <alignment horizontal="left" vertical="top" wrapText="1"/>
    </xf>
    <xf numFmtId="3" fontId="5" fillId="0" borderId="35" xfId="0" applyNumberFormat="1" applyFont="1" applyFill="1" applyBorder="1" applyAlignment="1">
      <alignment horizontal="left" vertical="top" wrapText="1"/>
    </xf>
    <xf numFmtId="0" fontId="5" fillId="0" borderId="27" xfId="0" applyFont="1" applyFill="1" applyBorder="1" applyAlignment="1">
      <alignment horizontal="left" vertical="top" wrapText="1"/>
    </xf>
    <xf numFmtId="0" fontId="4" fillId="0" borderId="32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left" vertical="top" wrapText="1"/>
    </xf>
    <xf numFmtId="3" fontId="3" fillId="0" borderId="5" xfId="0" applyNumberFormat="1" applyFont="1" applyFill="1" applyBorder="1" applyAlignment="1">
      <alignment horizontal="left" vertical="top" wrapText="1"/>
    </xf>
    <xf numFmtId="0" fontId="5" fillId="0" borderId="37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3" fontId="3" fillId="0" borderId="37" xfId="0" applyNumberFormat="1" applyFont="1" applyFill="1" applyBorder="1" applyAlignment="1">
      <alignment horizontal="left" vertical="top" wrapText="1"/>
    </xf>
    <xf numFmtId="0" fontId="4" fillId="0" borderId="37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 indent="16"/>
    </xf>
    <xf numFmtId="0" fontId="1" fillId="2" borderId="0" xfId="0" applyFont="1" applyFill="1" applyBorder="1" applyAlignment="1">
      <alignment horizontal="left" vertical="top" wrapText="1" indent="16"/>
    </xf>
    <xf numFmtId="3" fontId="5" fillId="0" borderId="27" xfId="0" applyNumberFormat="1" applyFont="1" applyFill="1" applyBorder="1" applyAlignment="1">
      <alignment horizontal="left" vertical="top" wrapText="1" indent="1"/>
    </xf>
    <xf numFmtId="3" fontId="5" fillId="0" borderId="30" xfId="0" applyNumberFormat="1" applyFont="1" applyFill="1" applyBorder="1" applyAlignment="1">
      <alignment horizontal="left" vertical="top" wrapText="1" indent="1"/>
    </xf>
    <xf numFmtId="0" fontId="1" fillId="2" borderId="41" xfId="0" applyFont="1" applyFill="1" applyBorder="1" applyAlignment="1">
      <alignment horizontal="center" vertical="top" wrapText="1"/>
    </xf>
    <xf numFmtId="0" fontId="1" fillId="2" borderId="42" xfId="0" applyFont="1" applyFill="1" applyBorder="1" applyAlignment="1">
      <alignment horizontal="center" vertical="top" wrapText="1"/>
    </xf>
    <xf numFmtId="0" fontId="1" fillId="2" borderId="43" xfId="0" applyFont="1" applyFill="1" applyBorder="1" applyAlignment="1">
      <alignment horizontal="center" vertical="top" wrapText="1"/>
    </xf>
    <xf numFmtId="0" fontId="1" fillId="2" borderId="41" xfId="0" applyFont="1" applyFill="1" applyBorder="1" applyAlignment="1">
      <alignment horizontal="left" vertical="top" wrapText="1"/>
    </xf>
    <xf numFmtId="0" fontId="1" fillId="2" borderId="44" xfId="0" applyFont="1" applyFill="1" applyBorder="1" applyAlignment="1">
      <alignment horizontal="left" vertical="top" wrapText="1"/>
    </xf>
    <xf numFmtId="0" fontId="0" fillId="0" borderId="38" xfId="0" applyFill="1" applyBorder="1" applyAlignment="1">
      <alignment horizontal="left" vertical="top" wrapText="1"/>
    </xf>
    <xf numFmtId="3" fontId="3" fillId="0" borderId="38" xfId="0" applyNumberFormat="1" applyFont="1" applyFill="1" applyBorder="1" applyAlignment="1">
      <alignment horizontal="center" vertical="top" wrapText="1"/>
    </xf>
    <xf numFmtId="3" fontId="5" fillId="0" borderId="38" xfId="0" applyNumberFormat="1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horizontal="left" vertical="top" wrapText="1"/>
    </xf>
    <xf numFmtId="0" fontId="4" fillId="0" borderId="38" xfId="0" applyFont="1" applyFill="1" applyBorder="1" applyAlignment="1">
      <alignment horizontal="left" vertical="top" wrapText="1"/>
    </xf>
    <xf numFmtId="0" fontId="4" fillId="0" borderId="52" xfId="0" applyFont="1" applyFill="1" applyBorder="1" applyAlignment="1">
      <alignment horizontal="left" vertical="top" wrapText="1"/>
    </xf>
    <xf numFmtId="3" fontId="14" fillId="0" borderId="52" xfId="0" applyNumberFormat="1" applyFont="1" applyFill="1" applyBorder="1" applyAlignment="1">
      <alignment horizontal="center" vertical="center" wrapText="1"/>
    </xf>
    <xf numFmtId="3" fontId="14" fillId="0" borderId="47" xfId="0" applyNumberFormat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left" vertical="top" wrapText="1"/>
    </xf>
    <xf numFmtId="0" fontId="0" fillId="0" borderId="50" xfId="0" applyFill="1" applyBorder="1" applyAlignment="1">
      <alignment horizontal="left" vertical="top" wrapText="1"/>
    </xf>
    <xf numFmtId="0" fontId="0" fillId="0" borderId="53" xfId="0" applyFill="1" applyBorder="1" applyAlignment="1">
      <alignment horizontal="left" vertical="top" wrapText="1"/>
    </xf>
    <xf numFmtId="0" fontId="0" fillId="0" borderId="47" xfId="0" applyFill="1" applyBorder="1" applyAlignment="1">
      <alignment horizontal="left" vertical="top" wrapText="1"/>
    </xf>
    <xf numFmtId="0" fontId="0" fillId="0" borderId="52" xfId="0" applyFill="1" applyBorder="1" applyAlignment="1">
      <alignment horizontal="left" vertical="top" wrapText="1"/>
    </xf>
    <xf numFmtId="0" fontId="5" fillId="0" borderId="47" xfId="0" applyFont="1" applyFill="1" applyBorder="1" applyAlignment="1">
      <alignment horizontal="left" vertical="top" wrapText="1"/>
    </xf>
    <xf numFmtId="0" fontId="5" fillId="0" borderId="45" xfId="0" applyFont="1" applyFill="1" applyBorder="1" applyAlignment="1">
      <alignment horizontal="left" vertical="top" wrapText="1"/>
    </xf>
    <xf numFmtId="0" fontId="4" fillId="0" borderId="46" xfId="0" applyFont="1" applyFill="1" applyBorder="1" applyAlignment="1">
      <alignment horizontal="left" vertical="top" wrapText="1"/>
    </xf>
    <xf numFmtId="3" fontId="16" fillId="3" borderId="52" xfId="0" applyNumberFormat="1" applyFont="1" applyFill="1" applyBorder="1" applyAlignment="1">
      <alignment horizontal="center" vertical="top" wrapText="1"/>
    </xf>
    <xf numFmtId="3" fontId="16" fillId="3" borderId="57" xfId="0" applyNumberFormat="1" applyFont="1" applyFill="1" applyBorder="1" applyAlignment="1">
      <alignment horizontal="center" vertical="top" wrapText="1"/>
    </xf>
    <xf numFmtId="3" fontId="16" fillId="3" borderId="47" xfId="0" applyNumberFormat="1" applyFont="1" applyFill="1" applyBorder="1" applyAlignment="1">
      <alignment horizontal="center" vertical="top" wrapText="1"/>
    </xf>
    <xf numFmtId="0" fontId="4" fillId="0" borderId="55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3" fontId="3" fillId="0" borderId="56" xfId="0" applyNumberFormat="1" applyFont="1" applyFill="1" applyBorder="1" applyAlignment="1">
      <alignment horizontal="center" vertical="top" wrapText="1"/>
    </xf>
    <xf numFmtId="0" fontId="10" fillId="2" borderId="52" xfId="0" applyFont="1" applyFill="1" applyBorder="1" applyAlignment="1">
      <alignment horizontal="left" vertical="top" wrapText="1" indent="16"/>
    </xf>
    <xf numFmtId="0" fontId="10" fillId="2" borderId="57" xfId="0" applyFont="1" applyFill="1" applyBorder="1" applyAlignment="1">
      <alignment horizontal="left" vertical="top" wrapText="1" indent="16"/>
    </xf>
    <xf numFmtId="0" fontId="10" fillId="2" borderId="47" xfId="0" applyFont="1" applyFill="1" applyBorder="1" applyAlignment="1">
      <alignment horizontal="left" vertical="top" wrapText="1" indent="16"/>
    </xf>
    <xf numFmtId="0" fontId="15" fillId="0" borderId="52" xfId="0" applyFont="1" applyFill="1" applyBorder="1" applyAlignment="1">
      <alignment horizontal="left" vertical="top" wrapText="1"/>
    </xf>
    <xf numFmtId="0" fontId="15" fillId="0" borderId="57" xfId="0" applyFont="1" applyFill="1" applyBorder="1" applyAlignment="1">
      <alignment horizontal="left" vertical="top" wrapText="1"/>
    </xf>
    <xf numFmtId="0" fontId="15" fillId="0" borderId="47" xfId="0" applyFont="1" applyFill="1" applyBorder="1" applyAlignment="1">
      <alignment horizontal="left" vertical="top" wrapText="1"/>
    </xf>
    <xf numFmtId="3" fontId="3" fillId="0" borderId="7" xfId="0" applyNumberFormat="1" applyFont="1" applyFill="1" applyBorder="1" applyAlignment="1">
      <alignment horizontal="left" vertical="top" wrapText="1" indent="1"/>
    </xf>
    <xf numFmtId="3" fontId="3" fillId="0" borderId="10" xfId="0" applyNumberFormat="1" applyFont="1" applyFill="1" applyBorder="1" applyAlignment="1">
      <alignment horizontal="left" vertical="top" wrapText="1" indent="1"/>
    </xf>
    <xf numFmtId="3" fontId="5" fillId="0" borderId="12" xfId="0" applyNumberFormat="1" applyFont="1" applyFill="1" applyBorder="1" applyAlignment="1">
      <alignment horizontal="left" vertical="top" wrapText="1" indent="1"/>
    </xf>
    <xf numFmtId="3" fontId="5" fillId="0" borderId="15" xfId="0" applyNumberFormat="1" applyFont="1" applyFill="1" applyBorder="1" applyAlignment="1">
      <alignment horizontal="left" vertical="top" wrapText="1" indent="1"/>
    </xf>
    <xf numFmtId="3" fontId="5" fillId="0" borderId="17" xfId="0" applyNumberFormat="1" applyFont="1" applyFill="1" applyBorder="1" applyAlignment="1">
      <alignment horizontal="left" vertical="top" wrapText="1" indent="1"/>
    </xf>
    <xf numFmtId="3" fontId="5" fillId="0" borderId="20" xfId="0" applyNumberFormat="1" applyFont="1" applyFill="1" applyBorder="1" applyAlignment="1">
      <alignment horizontal="left" vertical="top" wrapText="1" indent="1"/>
    </xf>
    <xf numFmtId="3" fontId="14" fillId="0" borderId="2" xfId="0" applyNumberFormat="1" applyFont="1" applyFill="1" applyBorder="1" applyAlignment="1">
      <alignment horizontal="left" vertical="top" wrapText="1" indent="1"/>
    </xf>
    <xf numFmtId="3" fontId="14" fillId="0" borderId="5" xfId="0" applyNumberFormat="1" applyFont="1" applyFill="1" applyBorder="1" applyAlignment="1">
      <alignment horizontal="left" vertical="top" wrapText="1" indent="1"/>
    </xf>
    <xf numFmtId="3" fontId="3" fillId="0" borderId="22" xfId="0" applyNumberFormat="1" applyFont="1" applyFill="1" applyBorder="1" applyAlignment="1">
      <alignment horizontal="left" vertical="top" wrapText="1" indent="1"/>
    </xf>
    <xf numFmtId="3" fontId="3" fillId="0" borderId="25" xfId="0" applyNumberFormat="1" applyFont="1" applyFill="1" applyBorder="1" applyAlignment="1">
      <alignment horizontal="left" vertical="top" wrapText="1" indent="1"/>
    </xf>
    <xf numFmtId="3" fontId="3" fillId="0" borderId="2" xfId="0" applyNumberFormat="1" applyFont="1" applyFill="1" applyBorder="1" applyAlignment="1">
      <alignment horizontal="left" vertical="top" wrapText="1" indent="1"/>
    </xf>
    <xf numFmtId="3" fontId="3" fillId="0" borderId="5" xfId="0" applyNumberFormat="1" applyFont="1" applyFill="1" applyBorder="1" applyAlignment="1">
      <alignment horizontal="left" vertical="top" wrapText="1" indent="1"/>
    </xf>
    <xf numFmtId="3" fontId="5" fillId="0" borderId="32" xfId="0" applyNumberFormat="1" applyFont="1" applyFill="1" applyBorder="1" applyAlignment="1">
      <alignment horizontal="left" vertical="top" wrapText="1" indent="1"/>
    </xf>
    <xf numFmtId="3" fontId="5" fillId="0" borderId="35" xfId="0" applyNumberFormat="1" applyFont="1" applyFill="1" applyBorder="1" applyAlignment="1">
      <alignment horizontal="left" vertical="top" wrapText="1" indent="1"/>
    </xf>
    <xf numFmtId="3" fontId="3" fillId="0" borderId="37" xfId="0" applyNumberFormat="1" applyFont="1" applyFill="1" applyBorder="1" applyAlignment="1">
      <alignment horizontal="left" vertical="top" wrapText="1" indent="1"/>
    </xf>
    <xf numFmtId="0" fontId="10" fillId="2" borderId="42" xfId="0" applyFont="1" applyFill="1" applyBorder="1" applyAlignment="1">
      <alignment horizontal="left" vertical="top" wrapText="1" indent="16"/>
    </xf>
    <xf numFmtId="0" fontId="0" fillId="0" borderId="42" xfId="0" applyFill="1" applyBorder="1" applyAlignment="1">
      <alignment horizontal="left" vertical="top"/>
    </xf>
    <xf numFmtId="3" fontId="21" fillId="3" borderId="42" xfId="0" applyNumberFormat="1" applyFont="1" applyFill="1" applyBorder="1" applyAlignment="1">
      <alignment horizontal="center" vertical="top" wrapText="1"/>
    </xf>
    <xf numFmtId="0" fontId="22" fillId="3" borderId="42" xfId="0" applyFont="1" applyFill="1" applyBorder="1" applyAlignment="1">
      <alignment horizontal="center" vertical="top"/>
    </xf>
    <xf numFmtId="0" fontId="10" fillId="2" borderId="46" xfId="0" applyFont="1" applyFill="1" applyBorder="1" applyAlignment="1">
      <alignment horizontal="center" vertical="top" wrapText="1"/>
    </xf>
    <xf numFmtId="3" fontId="21" fillId="3" borderId="46" xfId="0" applyNumberFormat="1" applyFont="1" applyFill="1" applyBorder="1" applyAlignment="1">
      <alignment horizontal="center" vertical="top" wrapText="1"/>
    </xf>
    <xf numFmtId="3" fontId="5" fillId="0" borderId="47" xfId="0" applyNumberFormat="1" applyFont="1" applyFill="1" applyBorder="1" applyAlignment="1">
      <alignment horizontal="left" vertical="top" wrapText="1" indent="1"/>
    </xf>
    <xf numFmtId="3" fontId="5" fillId="0" borderId="38" xfId="0" applyNumberFormat="1" applyFont="1" applyFill="1" applyBorder="1" applyAlignment="1">
      <alignment horizontal="left" vertical="top" wrapText="1" indent="1"/>
    </xf>
    <xf numFmtId="0" fontId="4" fillId="0" borderId="61" xfId="0" applyFont="1" applyFill="1" applyBorder="1" applyAlignment="1">
      <alignment horizontal="left" vertical="top" wrapText="1"/>
    </xf>
    <xf numFmtId="0" fontId="4" fillId="0" borderId="62" xfId="0" applyFont="1" applyFill="1" applyBorder="1" applyAlignment="1">
      <alignment horizontal="left" vertical="top" wrapText="1"/>
    </xf>
    <xf numFmtId="0" fontId="4" fillId="0" borderId="63" xfId="0" applyFont="1" applyFill="1" applyBorder="1" applyAlignment="1">
      <alignment horizontal="left" vertical="top" wrapText="1"/>
    </xf>
    <xf numFmtId="3" fontId="5" fillId="0" borderId="58" xfId="0" applyNumberFormat="1" applyFont="1" applyFill="1" applyBorder="1" applyAlignment="1">
      <alignment horizontal="left" vertical="top" wrapText="1" indent="1"/>
    </xf>
    <xf numFmtId="3" fontId="5" fillId="0" borderId="59" xfId="0" applyNumberFormat="1" applyFont="1" applyFill="1" applyBorder="1" applyAlignment="1">
      <alignment horizontal="left" vertical="top" wrapText="1" inden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19825</xdr:colOff>
      <xdr:row>2</xdr:row>
      <xdr:rowOff>9525</xdr:rowOff>
    </xdr:from>
    <xdr:to>
      <xdr:col>14</xdr:col>
      <xdr:colOff>180974</xdr:colOff>
      <xdr:row>20</xdr:row>
      <xdr:rowOff>123825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63800" y="666750"/>
          <a:ext cx="3361549" cy="3276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100774</xdr:colOff>
      <xdr:row>2</xdr:row>
      <xdr:rowOff>19050</xdr:rowOff>
    </xdr:from>
    <xdr:to>
      <xdr:col>15</xdr:col>
      <xdr:colOff>243582</xdr:colOff>
      <xdr:row>23</xdr:row>
      <xdr:rowOff>95249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11349" y="676275"/>
          <a:ext cx="4410008" cy="39814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180976</xdr:colOff>
      <xdr:row>2</xdr:row>
      <xdr:rowOff>9525</xdr:rowOff>
    </xdr:from>
    <xdr:to>
      <xdr:col>16</xdr:col>
      <xdr:colOff>466596</xdr:colOff>
      <xdr:row>24</xdr:row>
      <xdr:rowOff>295275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467601" y="685800"/>
          <a:ext cx="4552820" cy="535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161926</xdr:colOff>
      <xdr:row>2</xdr:row>
      <xdr:rowOff>9525</xdr:rowOff>
    </xdr:from>
    <xdr:to>
      <xdr:col>15</xdr:col>
      <xdr:colOff>238126</xdr:colOff>
      <xdr:row>24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905626" y="685800"/>
          <a:ext cx="3810000" cy="51911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180974</xdr:colOff>
      <xdr:row>2</xdr:row>
      <xdr:rowOff>9524</xdr:rowOff>
    </xdr:from>
    <xdr:to>
      <xdr:col>17</xdr:col>
      <xdr:colOff>41274</xdr:colOff>
      <xdr:row>23</xdr:row>
      <xdr:rowOff>57149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91549" y="666749"/>
          <a:ext cx="5194300" cy="3895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1"/>
  <sheetViews>
    <sheetView workbookViewId="0">
      <selection activeCell="A25" sqref="A25"/>
    </sheetView>
  </sheetViews>
  <sheetFormatPr defaultRowHeight="12.75"/>
  <cols>
    <col min="1" max="1" width="85.83203125" bestFit="1" customWidth="1"/>
    <col min="5" max="5" width="14.6640625" bestFit="1" customWidth="1"/>
  </cols>
  <sheetData>
    <row r="1" spans="1:7" ht="33.75">
      <c r="A1" s="14" t="s">
        <v>39</v>
      </c>
    </row>
    <row r="2" spans="1:7" ht="18">
      <c r="A2" s="15" t="s">
        <v>40</v>
      </c>
    </row>
    <row r="3" spans="1:7" ht="16.5">
      <c r="A3" s="1" t="s">
        <v>1</v>
      </c>
      <c r="B3" s="38" t="s">
        <v>2</v>
      </c>
      <c r="C3" s="39"/>
      <c r="D3" s="39"/>
      <c r="E3" s="40"/>
      <c r="F3" s="41" t="s">
        <v>3</v>
      </c>
      <c r="G3" s="42"/>
    </row>
    <row r="4" spans="1:7" ht="15">
      <c r="A4" s="2" t="s">
        <v>4</v>
      </c>
      <c r="B4" s="43"/>
      <c r="C4" s="44"/>
      <c r="D4" s="44"/>
      <c r="E4" s="45"/>
      <c r="F4" s="46">
        <f>SUM(F5:G6)</f>
        <v>14000</v>
      </c>
      <c r="G4" s="47"/>
    </row>
    <row r="5" spans="1:7">
      <c r="A5" s="3" t="s">
        <v>5</v>
      </c>
      <c r="B5" s="48"/>
      <c r="C5" s="49"/>
      <c r="D5" s="49"/>
      <c r="E5" s="50"/>
      <c r="F5" s="51">
        <v>10000</v>
      </c>
      <c r="G5" s="52"/>
    </row>
    <row r="6" spans="1:7">
      <c r="A6" s="4" t="s">
        <v>6</v>
      </c>
      <c r="B6" s="53" t="s">
        <v>7</v>
      </c>
      <c r="C6" s="54"/>
      <c r="D6" s="54"/>
      <c r="E6" s="55"/>
      <c r="F6" s="56">
        <v>4000</v>
      </c>
      <c r="G6" s="57"/>
    </row>
    <row r="7" spans="1:7" ht="15">
      <c r="A7" s="6" t="s">
        <v>32</v>
      </c>
      <c r="B7" s="58"/>
      <c r="C7" s="59"/>
      <c r="D7" s="59"/>
      <c r="E7" s="60"/>
      <c r="F7" s="61">
        <f>SUM(F8:G9)</f>
        <v>150000</v>
      </c>
      <c r="G7" s="62"/>
    </row>
    <row r="8" spans="1:7">
      <c r="A8" s="12"/>
      <c r="B8" s="63" t="s">
        <v>37</v>
      </c>
      <c r="C8" s="64"/>
      <c r="D8" s="64"/>
      <c r="E8" s="65"/>
      <c r="F8" s="66">
        <v>135000</v>
      </c>
      <c r="G8" s="67"/>
    </row>
    <row r="9" spans="1:7">
      <c r="A9" s="13"/>
      <c r="B9" s="68" t="s">
        <v>63</v>
      </c>
      <c r="C9" s="69"/>
      <c r="D9" s="69"/>
      <c r="E9" s="70"/>
      <c r="F9" s="71">
        <v>15000</v>
      </c>
      <c r="G9" s="72"/>
    </row>
    <row r="10" spans="1:7" ht="15">
      <c r="A10" s="6" t="s">
        <v>10</v>
      </c>
      <c r="B10" s="58"/>
      <c r="C10" s="59"/>
      <c r="D10" s="59"/>
      <c r="E10" s="60"/>
      <c r="F10" s="61">
        <f>SUM(F11:G12)</f>
        <v>18000</v>
      </c>
      <c r="G10" s="62"/>
    </row>
    <row r="11" spans="1:7">
      <c r="A11" s="16" t="s">
        <v>41</v>
      </c>
      <c r="B11" s="63"/>
      <c r="C11" s="64"/>
      <c r="D11" s="64"/>
      <c r="E11" s="65"/>
      <c r="F11" s="66">
        <v>15000</v>
      </c>
      <c r="G11" s="67"/>
    </row>
    <row r="12" spans="1:7">
      <c r="A12" s="16" t="s">
        <v>42</v>
      </c>
      <c r="B12" s="63"/>
      <c r="C12" s="64"/>
      <c r="D12" s="64"/>
      <c r="E12" s="65"/>
      <c r="F12" s="66">
        <v>3000</v>
      </c>
      <c r="G12" s="67"/>
    </row>
    <row r="13" spans="1:7" ht="15">
      <c r="A13" s="6" t="s">
        <v>11</v>
      </c>
      <c r="B13" s="58"/>
      <c r="C13" s="59"/>
      <c r="D13" s="59"/>
      <c r="E13" s="60"/>
      <c r="F13" s="61">
        <f>SUM(F14:G15)</f>
        <v>15300</v>
      </c>
      <c r="G13" s="62"/>
    </row>
    <row r="14" spans="1:7">
      <c r="A14" s="7" t="s">
        <v>12</v>
      </c>
      <c r="B14" s="73" t="s">
        <v>43</v>
      </c>
      <c r="C14" s="64"/>
      <c r="D14" s="64"/>
      <c r="E14" s="65"/>
      <c r="F14" s="66">
        <v>10000</v>
      </c>
      <c r="G14" s="67"/>
    </row>
    <row r="15" spans="1:7">
      <c r="A15" s="8" t="s">
        <v>13</v>
      </c>
      <c r="B15" s="74" t="s">
        <v>14</v>
      </c>
      <c r="C15" s="69"/>
      <c r="D15" s="69"/>
      <c r="E15" s="70"/>
      <c r="F15" s="71">
        <v>5300</v>
      </c>
      <c r="G15" s="72"/>
    </row>
    <row r="16" spans="1:7" ht="15">
      <c r="A16" s="5" t="s">
        <v>33</v>
      </c>
      <c r="B16" s="75" t="s">
        <v>34</v>
      </c>
      <c r="C16" s="76"/>
      <c r="D16" s="76"/>
      <c r="E16" s="77"/>
      <c r="F16" s="78">
        <v>20000</v>
      </c>
      <c r="G16" s="79"/>
    </row>
    <row r="17" spans="1:7" ht="15">
      <c r="A17" s="5" t="s">
        <v>15</v>
      </c>
      <c r="B17" s="75" t="s">
        <v>16</v>
      </c>
      <c r="C17" s="76"/>
      <c r="D17" s="76"/>
      <c r="E17" s="77"/>
      <c r="F17" s="78">
        <v>177000</v>
      </c>
      <c r="G17" s="79"/>
    </row>
    <row r="18" spans="1:7" ht="15">
      <c r="A18" s="6" t="s">
        <v>17</v>
      </c>
      <c r="B18" s="58"/>
      <c r="C18" s="59"/>
      <c r="D18" s="59"/>
      <c r="E18" s="60"/>
      <c r="F18" s="61">
        <f>SUM(F19:G21)</f>
        <v>18500</v>
      </c>
      <c r="G18" s="62"/>
    </row>
    <row r="19" spans="1:7">
      <c r="A19" s="7" t="s">
        <v>18</v>
      </c>
      <c r="B19" s="73" t="s">
        <v>44</v>
      </c>
      <c r="C19" s="64"/>
      <c r="D19" s="64"/>
      <c r="E19" s="65"/>
      <c r="F19" s="66">
        <v>14000</v>
      </c>
      <c r="G19" s="67"/>
    </row>
    <row r="20" spans="1:7">
      <c r="A20" s="7" t="s">
        <v>20</v>
      </c>
      <c r="B20" s="73" t="s">
        <v>45</v>
      </c>
      <c r="C20" s="64"/>
      <c r="D20" s="64"/>
      <c r="E20" s="65"/>
      <c r="F20" s="66">
        <v>1500</v>
      </c>
      <c r="G20" s="67"/>
    </row>
    <row r="21" spans="1:7">
      <c r="A21" s="8" t="s">
        <v>35</v>
      </c>
      <c r="B21" s="68" t="s">
        <v>46</v>
      </c>
      <c r="C21" s="69"/>
      <c r="D21" s="69"/>
      <c r="E21" s="70"/>
      <c r="F21" s="71">
        <v>3000</v>
      </c>
      <c r="G21" s="72"/>
    </row>
    <row r="22" spans="1:7" ht="15">
      <c r="A22" s="9" t="s">
        <v>22</v>
      </c>
      <c r="B22" s="80" t="s">
        <v>47</v>
      </c>
      <c r="C22" s="76"/>
      <c r="D22" s="76"/>
      <c r="E22" s="81"/>
      <c r="F22" s="82">
        <v>15000</v>
      </c>
      <c r="G22" s="79"/>
    </row>
    <row r="23" spans="1:7" ht="26.25">
      <c r="A23" s="10" t="s">
        <v>23</v>
      </c>
      <c r="B23" s="83" t="s">
        <v>24</v>
      </c>
      <c r="C23" s="76"/>
      <c r="D23" s="76"/>
      <c r="E23" s="81"/>
      <c r="F23" s="82">
        <v>52400</v>
      </c>
      <c r="G23" s="79"/>
    </row>
    <row r="24" spans="1:7" ht="15">
      <c r="A24" s="9" t="s">
        <v>25</v>
      </c>
      <c r="B24" s="83" t="s">
        <v>26</v>
      </c>
      <c r="C24" s="76"/>
      <c r="D24" s="76"/>
      <c r="E24" s="81"/>
      <c r="F24" s="82">
        <v>25104</v>
      </c>
      <c r="G24" s="79"/>
    </row>
    <row r="25" spans="1:7" ht="15">
      <c r="A25" s="9" t="s">
        <v>27</v>
      </c>
      <c r="B25" s="80" t="s">
        <v>48</v>
      </c>
      <c r="C25" s="76"/>
      <c r="D25" s="76"/>
      <c r="E25" s="81"/>
      <c r="F25" s="82">
        <v>15000</v>
      </c>
      <c r="G25" s="79"/>
    </row>
    <row r="26" spans="1:7" ht="15">
      <c r="A26" s="9" t="s">
        <v>29</v>
      </c>
      <c r="B26" s="80" t="s">
        <v>49</v>
      </c>
      <c r="C26" s="76"/>
      <c r="D26" s="76"/>
      <c r="E26" s="81"/>
      <c r="F26" s="82">
        <v>4200</v>
      </c>
      <c r="G26" s="79"/>
    </row>
    <row r="27" spans="1:7" ht="15">
      <c r="A27" s="9" t="s">
        <v>30</v>
      </c>
      <c r="B27" s="83" t="s">
        <v>36</v>
      </c>
      <c r="C27" s="76"/>
      <c r="D27" s="76"/>
      <c r="E27" s="81"/>
      <c r="F27" s="82">
        <v>7630</v>
      </c>
      <c r="G27" s="79"/>
    </row>
    <row r="28" spans="1:7" ht="22.5">
      <c r="A28" s="84" t="s">
        <v>50</v>
      </c>
      <c r="B28" s="85"/>
      <c r="C28" s="85"/>
      <c r="D28" s="85"/>
      <c r="E28" s="17">
        <f>F4+F7+F10+F13+F16+F17+F18+F22+F23+F24+F25+F26+F27</f>
        <v>532134</v>
      </c>
      <c r="F28" s="18" t="s">
        <v>51</v>
      </c>
      <c r="G28" s="19"/>
    </row>
    <row r="29" spans="1:7" ht="22.5">
      <c r="A29" s="84" t="s">
        <v>64</v>
      </c>
      <c r="B29" s="85"/>
      <c r="C29" s="85"/>
      <c r="D29" s="85"/>
      <c r="E29" s="17">
        <f>E28-F17</f>
        <v>355134</v>
      </c>
      <c r="F29" s="18" t="s">
        <v>51</v>
      </c>
      <c r="G29" s="19"/>
    </row>
    <row r="30" spans="1:7">
      <c r="A30" s="35" t="s">
        <v>65</v>
      </c>
    </row>
    <row r="31" spans="1:7">
      <c r="A31" s="35" t="s">
        <v>66</v>
      </c>
    </row>
  </sheetData>
  <mergeCells count="52">
    <mergeCell ref="B27:E27"/>
    <mergeCell ref="F27:G27"/>
    <mergeCell ref="A28:D28"/>
    <mergeCell ref="A29:D29"/>
    <mergeCell ref="B24:E24"/>
    <mergeCell ref="F24:G24"/>
    <mergeCell ref="B25:E25"/>
    <mergeCell ref="F25:G25"/>
    <mergeCell ref="B26:E26"/>
    <mergeCell ref="F26:G26"/>
    <mergeCell ref="B21:E21"/>
    <mergeCell ref="F21:G21"/>
    <mergeCell ref="B22:E22"/>
    <mergeCell ref="F22:G22"/>
    <mergeCell ref="B23:E23"/>
    <mergeCell ref="F23:G23"/>
    <mergeCell ref="B18:E18"/>
    <mergeCell ref="F18:G18"/>
    <mergeCell ref="B19:E19"/>
    <mergeCell ref="F19:G19"/>
    <mergeCell ref="B20:E20"/>
    <mergeCell ref="F20:G20"/>
    <mergeCell ref="B15:E15"/>
    <mergeCell ref="F15:G15"/>
    <mergeCell ref="B16:E16"/>
    <mergeCell ref="F16:G16"/>
    <mergeCell ref="B17:E17"/>
    <mergeCell ref="F17:G17"/>
    <mergeCell ref="B12:E12"/>
    <mergeCell ref="F12:G12"/>
    <mergeCell ref="B13:E13"/>
    <mergeCell ref="F13:G13"/>
    <mergeCell ref="B14:E14"/>
    <mergeCell ref="F14:G14"/>
    <mergeCell ref="B9:E9"/>
    <mergeCell ref="F9:G9"/>
    <mergeCell ref="B10:E10"/>
    <mergeCell ref="F10:G10"/>
    <mergeCell ref="B11:E11"/>
    <mergeCell ref="F11:G11"/>
    <mergeCell ref="B6:E6"/>
    <mergeCell ref="F6:G6"/>
    <mergeCell ref="B7:E7"/>
    <mergeCell ref="F7:G7"/>
    <mergeCell ref="B8:E8"/>
    <mergeCell ref="F8:G8"/>
    <mergeCell ref="B3:E3"/>
    <mergeCell ref="F3:G3"/>
    <mergeCell ref="B4:E4"/>
    <mergeCell ref="F4:G4"/>
    <mergeCell ref="B5:E5"/>
    <mergeCell ref="F5:G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0"/>
  <sheetViews>
    <sheetView workbookViewId="0">
      <selection activeCell="A25" sqref="A25"/>
    </sheetView>
  </sheetViews>
  <sheetFormatPr defaultRowHeight="12.75"/>
  <cols>
    <col min="1" max="1" width="85.83203125" bestFit="1" customWidth="1"/>
    <col min="5" max="5" width="14.6640625" bestFit="1" customWidth="1"/>
  </cols>
  <sheetData>
    <row r="1" spans="1:7" ht="33.75">
      <c r="A1" s="14" t="s">
        <v>55</v>
      </c>
    </row>
    <row r="2" spans="1:7" ht="18">
      <c r="A2" s="15" t="s">
        <v>40</v>
      </c>
    </row>
    <row r="3" spans="1:7" ht="16.5">
      <c r="A3" s="1" t="s">
        <v>1</v>
      </c>
      <c r="B3" s="38" t="s">
        <v>2</v>
      </c>
      <c r="C3" s="39"/>
      <c r="D3" s="39"/>
      <c r="E3" s="40"/>
      <c r="F3" s="41" t="s">
        <v>3</v>
      </c>
      <c r="G3" s="42"/>
    </row>
    <row r="4" spans="1:7" ht="15">
      <c r="A4" s="2" t="s">
        <v>4</v>
      </c>
      <c r="B4" s="43"/>
      <c r="C4" s="44"/>
      <c r="D4" s="44"/>
      <c r="E4" s="45"/>
      <c r="F4" s="46">
        <f>SUM(F5:G6)</f>
        <v>14000</v>
      </c>
      <c r="G4" s="47"/>
    </row>
    <row r="5" spans="1:7">
      <c r="A5" s="3" t="s">
        <v>5</v>
      </c>
      <c r="B5" s="48"/>
      <c r="C5" s="49"/>
      <c r="D5" s="49"/>
      <c r="E5" s="50"/>
      <c r="F5" s="51">
        <v>10000</v>
      </c>
      <c r="G5" s="52"/>
    </row>
    <row r="6" spans="1:7">
      <c r="A6" s="4" t="s">
        <v>6</v>
      </c>
      <c r="B6" s="53" t="s">
        <v>7</v>
      </c>
      <c r="C6" s="54"/>
      <c r="D6" s="54"/>
      <c r="E6" s="55"/>
      <c r="F6" s="56">
        <v>4000</v>
      </c>
      <c r="G6" s="57"/>
    </row>
    <row r="7" spans="1:7" ht="15">
      <c r="A7" s="6" t="s">
        <v>32</v>
      </c>
      <c r="B7" s="58"/>
      <c r="C7" s="59"/>
      <c r="D7" s="59"/>
      <c r="E7" s="60"/>
      <c r="F7" s="61">
        <f>F8</f>
        <v>100000</v>
      </c>
      <c r="G7" s="62"/>
    </row>
    <row r="8" spans="1:7">
      <c r="A8" s="12"/>
      <c r="B8" s="73" t="s">
        <v>54</v>
      </c>
      <c r="C8" s="64"/>
      <c r="D8" s="64"/>
      <c r="E8" s="65"/>
      <c r="F8" s="66">
        <v>100000</v>
      </c>
      <c r="G8" s="67"/>
    </row>
    <row r="9" spans="1:7" ht="15">
      <c r="A9" s="6" t="s">
        <v>10</v>
      </c>
      <c r="B9" s="58"/>
      <c r="C9" s="59"/>
      <c r="D9" s="59"/>
      <c r="E9" s="60"/>
      <c r="F9" s="61">
        <f>F10+F11</f>
        <v>13000</v>
      </c>
      <c r="G9" s="62"/>
    </row>
    <row r="10" spans="1:7">
      <c r="A10" s="16" t="s">
        <v>41</v>
      </c>
      <c r="B10" s="63"/>
      <c r="C10" s="64"/>
      <c r="D10" s="64"/>
      <c r="E10" s="65"/>
      <c r="F10" s="66">
        <v>10000</v>
      </c>
      <c r="G10" s="67"/>
    </row>
    <row r="11" spans="1:7">
      <c r="A11" s="16" t="s">
        <v>42</v>
      </c>
      <c r="B11" s="63"/>
      <c r="C11" s="64"/>
      <c r="D11" s="64"/>
      <c r="E11" s="65"/>
      <c r="F11" s="66">
        <v>3000</v>
      </c>
      <c r="G11" s="67"/>
    </row>
    <row r="12" spans="1:7" ht="15">
      <c r="A12" s="6" t="s">
        <v>11</v>
      </c>
      <c r="B12" s="58"/>
      <c r="C12" s="59"/>
      <c r="D12" s="59"/>
      <c r="E12" s="60"/>
      <c r="F12" s="61">
        <f>SUM(F13:G14)</f>
        <v>15300</v>
      </c>
      <c r="G12" s="62"/>
    </row>
    <row r="13" spans="1:7">
      <c r="A13" s="7" t="s">
        <v>12</v>
      </c>
      <c r="B13" s="73" t="s">
        <v>43</v>
      </c>
      <c r="C13" s="64"/>
      <c r="D13" s="64"/>
      <c r="E13" s="65"/>
      <c r="F13" s="66">
        <v>10000</v>
      </c>
      <c r="G13" s="67"/>
    </row>
    <row r="14" spans="1:7">
      <c r="A14" s="8" t="s">
        <v>13</v>
      </c>
      <c r="B14" s="74" t="s">
        <v>14</v>
      </c>
      <c r="C14" s="69"/>
      <c r="D14" s="69"/>
      <c r="E14" s="70"/>
      <c r="F14" s="71">
        <v>5300</v>
      </c>
      <c r="G14" s="72"/>
    </row>
    <row r="15" spans="1:7" ht="15">
      <c r="A15" s="5" t="s">
        <v>33</v>
      </c>
      <c r="B15" s="75" t="s">
        <v>34</v>
      </c>
      <c r="C15" s="76"/>
      <c r="D15" s="76"/>
      <c r="E15" s="77"/>
      <c r="F15" s="78">
        <v>8000</v>
      </c>
      <c r="G15" s="79"/>
    </row>
    <row r="16" spans="1:7" ht="15">
      <c r="A16" s="5" t="s">
        <v>15</v>
      </c>
      <c r="B16" s="75" t="s">
        <v>16</v>
      </c>
      <c r="C16" s="76"/>
      <c r="D16" s="76"/>
      <c r="E16" s="77"/>
      <c r="F16" s="78">
        <v>177000</v>
      </c>
      <c r="G16" s="79"/>
    </row>
    <row r="17" spans="1:7" ht="15">
      <c r="A17" s="6" t="s">
        <v>17</v>
      </c>
      <c r="B17" s="58"/>
      <c r="C17" s="59"/>
      <c r="D17" s="59"/>
      <c r="E17" s="60"/>
      <c r="F17" s="61">
        <f>SUM(F18:G19)</f>
        <v>15500</v>
      </c>
      <c r="G17" s="62"/>
    </row>
    <row r="18" spans="1:7">
      <c r="A18" s="7" t="s">
        <v>18</v>
      </c>
      <c r="B18" s="73" t="s">
        <v>44</v>
      </c>
      <c r="C18" s="64"/>
      <c r="D18" s="64"/>
      <c r="E18" s="65"/>
      <c r="F18" s="66">
        <v>14000</v>
      </c>
      <c r="G18" s="67"/>
    </row>
    <row r="19" spans="1:7">
      <c r="A19" s="7" t="s">
        <v>20</v>
      </c>
      <c r="B19" s="73" t="s">
        <v>45</v>
      </c>
      <c r="C19" s="64"/>
      <c r="D19" s="64"/>
      <c r="E19" s="65"/>
      <c r="F19" s="66">
        <v>1500</v>
      </c>
      <c r="G19" s="67"/>
    </row>
    <row r="20" spans="1:7" ht="15">
      <c r="A20" s="9" t="s">
        <v>22</v>
      </c>
      <c r="B20" s="80" t="s">
        <v>47</v>
      </c>
      <c r="C20" s="76"/>
      <c r="D20" s="76"/>
      <c r="E20" s="81"/>
      <c r="F20" s="82">
        <v>15000</v>
      </c>
      <c r="G20" s="79"/>
    </row>
    <row r="21" spans="1:7" ht="26.25">
      <c r="A21" s="10" t="s">
        <v>23</v>
      </c>
      <c r="B21" s="83" t="s">
        <v>24</v>
      </c>
      <c r="C21" s="76"/>
      <c r="D21" s="76"/>
      <c r="E21" s="81"/>
      <c r="F21" s="82">
        <v>52400</v>
      </c>
      <c r="G21" s="79"/>
    </row>
    <row r="22" spans="1:7" ht="15">
      <c r="A22" s="9" t="s">
        <v>25</v>
      </c>
      <c r="B22" s="83" t="s">
        <v>26</v>
      </c>
      <c r="C22" s="76"/>
      <c r="D22" s="76"/>
      <c r="E22" s="81"/>
      <c r="F22" s="82">
        <v>25104</v>
      </c>
      <c r="G22" s="79"/>
    </row>
    <row r="23" spans="1:7" ht="15">
      <c r="A23" s="9" t="s">
        <v>27</v>
      </c>
      <c r="B23" s="80" t="s">
        <v>48</v>
      </c>
      <c r="C23" s="76"/>
      <c r="D23" s="76"/>
      <c r="E23" s="81"/>
      <c r="F23" s="82">
        <v>15000</v>
      </c>
      <c r="G23" s="79"/>
    </row>
    <row r="24" spans="1:7" ht="15">
      <c r="A24" s="9" t="s">
        <v>29</v>
      </c>
      <c r="B24" s="80" t="s">
        <v>49</v>
      </c>
      <c r="C24" s="76"/>
      <c r="D24" s="76"/>
      <c r="E24" s="81"/>
      <c r="F24" s="82">
        <v>4200</v>
      </c>
      <c r="G24" s="79"/>
    </row>
    <row r="25" spans="1:7" ht="15">
      <c r="A25" s="9" t="s">
        <v>30</v>
      </c>
      <c r="B25" s="83" t="s">
        <v>36</v>
      </c>
      <c r="C25" s="76"/>
      <c r="D25" s="76"/>
      <c r="E25" s="81"/>
      <c r="F25" s="82">
        <v>7630</v>
      </c>
      <c r="G25" s="79"/>
    </row>
    <row r="26" spans="1:7" ht="22.5">
      <c r="A26" s="84" t="s">
        <v>50</v>
      </c>
      <c r="B26" s="85"/>
      <c r="C26" s="85"/>
      <c r="D26" s="85"/>
      <c r="E26" s="17">
        <f>F4+F7+F9+F12+F15+F16+F17+F20+F21+F22+F23+F24+F25</f>
        <v>462134</v>
      </c>
      <c r="F26" s="18" t="s">
        <v>51</v>
      </c>
      <c r="G26" s="19"/>
    </row>
    <row r="27" spans="1:7" ht="22.5">
      <c r="A27" s="84" t="s">
        <v>64</v>
      </c>
      <c r="B27" s="85"/>
      <c r="C27" s="85"/>
      <c r="D27" s="85"/>
      <c r="E27" s="17">
        <f>E26-F16</f>
        <v>285134</v>
      </c>
      <c r="F27" s="18" t="s">
        <v>51</v>
      </c>
      <c r="G27" s="19"/>
    </row>
    <row r="28" spans="1:7">
      <c r="A28" s="16" t="s">
        <v>53</v>
      </c>
      <c r="B28" s="63"/>
      <c r="C28" s="64"/>
      <c r="D28" s="64"/>
      <c r="E28" s="65"/>
      <c r="F28" s="86">
        <v>30000</v>
      </c>
      <c r="G28" s="87"/>
    </row>
    <row r="29" spans="1:7">
      <c r="A29" s="35" t="s">
        <v>65</v>
      </c>
    </row>
    <row r="30" spans="1:7">
      <c r="A30" s="35" t="s">
        <v>66</v>
      </c>
    </row>
  </sheetData>
  <mergeCells count="50">
    <mergeCell ref="B28:E28"/>
    <mergeCell ref="F28:G28"/>
    <mergeCell ref="B22:E22"/>
    <mergeCell ref="F22:G22"/>
    <mergeCell ref="B23:E23"/>
    <mergeCell ref="F23:G23"/>
    <mergeCell ref="B24:E24"/>
    <mergeCell ref="F24:G24"/>
    <mergeCell ref="B25:E25"/>
    <mergeCell ref="F25:G25"/>
    <mergeCell ref="A26:D26"/>
    <mergeCell ref="A27:D27"/>
    <mergeCell ref="B20:E20"/>
    <mergeCell ref="F20:G20"/>
    <mergeCell ref="B21:E21"/>
    <mergeCell ref="F21:G21"/>
    <mergeCell ref="B17:E17"/>
    <mergeCell ref="F17:G17"/>
    <mergeCell ref="B18:E18"/>
    <mergeCell ref="F18:G18"/>
    <mergeCell ref="B19:E19"/>
    <mergeCell ref="F19:G19"/>
    <mergeCell ref="B14:E14"/>
    <mergeCell ref="F14:G14"/>
    <mergeCell ref="B15:E15"/>
    <mergeCell ref="F15:G15"/>
    <mergeCell ref="B16:E16"/>
    <mergeCell ref="F16:G16"/>
    <mergeCell ref="B11:E11"/>
    <mergeCell ref="F11:G11"/>
    <mergeCell ref="B12:E12"/>
    <mergeCell ref="F12:G12"/>
    <mergeCell ref="B13:E13"/>
    <mergeCell ref="F13:G13"/>
    <mergeCell ref="B9:E9"/>
    <mergeCell ref="F9:G9"/>
    <mergeCell ref="B10:E10"/>
    <mergeCell ref="F10:G10"/>
    <mergeCell ref="B6:E6"/>
    <mergeCell ref="F6:G6"/>
    <mergeCell ref="B7:E7"/>
    <mergeCell ref="F7:G7"/>
    <mergeCell ref="B8:E8"/>
    <mergeCell ref="F8:G8"/>
    <mergeCell ref="B3:E3"/>
    <mergeCell ref="F3:G3"/>
    <mergeCell ref="B4:E4"/>
    <mergeCell ref="F4:G4"/>
    <mergeCell ref="B5:E5"/>
    <mergeCell ref="F5:G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9"/>
  <sheetViews>
    <sheetView topLeftCell="A7" workbookViewId="0">
      <selection activeCell="G12" sqref="G12:H12"/>
    </sheetView>
  </sheetViews>
  <sheetFormatPr defaultRowHeight="12.75"/>
  <cols>
    <col min="1" max="1" width="44.1640625" customWidth="1"/>
    <col min="2" max="2" width="22.1640625" customWidth="1"/>
    <col min="3" max="3" width="20.1640625" customWidth="1"/>
    <col min="4" max="4" width="0.83203125" customWidth="1"/>
    <col min="5" max="5" width="8" customWidth="1"/>
    <col min="6" max="6" width="9.33203125" customWidth="1"/>
    <col min="7" max="7" width="16.83203125" customWidth="1"/>
    <col min="8" max="8" width="6" customWidth="1"/>
  </cols>
  <sheetData>
    <row r="1" spans="1:8" ht="36.950000000000003" customHeight="1">
      <c r="A1" s="14" t="s">
        <v>56</v>
      </c>
    </row>
    <row r="2" spans="1:8" ht="17.100000000000001" customHeight="1">
      <c r="A2" t="s">
        <v>0</v>
      </c>
    </row>
    <row r="3" spans="1:8" ht="30.95" customHeight="1">
      <c r="A3" s="26" t="s">
        <v>1</v>
      </c>
      <c r="B3" s="88" t="s">
        <v>2</v>
      </c>
      <c r="C3" s="89"/>
      <c r="D3" s="89"/>
      <c r="E3" s="89"/>
      <c r="F3" s="90"/>
      <c r="G3" s="91" t="s">
        <v>3</v>
      </c>
      <c r="H3" s="92"/>
    </row>
    <row r="4" spans="1:8" ht="17.100000000000001" customHeight="1">
      <c r="A4" s="23" t="s">
        <v>4</v>
      </c>
      <c r="B4" s="93"/>
      <c r="C4" s="93"/>
      <c r="D4" s="93"/>
      <c r="E4" s="93"/>
      <c r="F4" s="93"/>
      <c r="G4" s="94">
        <f>SUM(G5:H6)</f>
        <v>19000</v>
      </c>
      <c r="H4" s="94"/>
    </row>
    <row r="5" spans="1:8" ht="14.1" customHeight="1">
      <c r="A5" s="25" t="s">
        <v>5</v>
      </c>
      <c r="B5" s="93"/>
      <c r="C5" s="93"/>
      <c r="D5" s="93"/>
      <c r="E5" s="93"/>
      <c r="F5" s="93"/>
      <c r="G5" s="95">
        <v>15000</v>
      </c>
      <c r="H5" s="95"/>
    </row>
    <row r="6" spans="1:8" ht="14.1" customHeight="1">
      <c r="A6" s="25" t="s">
        <v>6</v>
      </c>
      <c r="B6" s="97" t="s">
        <v>7</v>
      </c>
      <c r="C6" s="97"/>
      <c r="D6" s="97"/>
      <c r="E6" s="97"/>
      <c r="F6" s="97"/>
      <c r="G6" s="95">
        <v>4000</v>
      </c>
      <c r="H6" s="95"/>
    </row>
    <row r="7" spans="1:8" ht="21.95" customHeight="1">
      <c r="A7" s="23" t="s">
        <v>8</v>
      </c>
      <c r="B7" s="97" t="s">
        <v>9</v>
      </c>
      <c r="C7" s="97"/>
      <c r="D7" s="97"/>
      <c r="E7" s="97"/>
      <c r="F7" s="98"/>
      <c r="G7" s="99">
        <v>60000</v>
      </c>
      <c r="H7" s="100"/>
    </row>
    <row r="8" spans="1:8" ht="17.100000000000001" customHeight="1">
      <c r="A8" s="27" t="s">
        <v>10</v>
      </c>
      <c r="B8" s="101"/>
      <c r="C8" s="102"/>
      <c r="D8" s="102"/>
      <c r="E8" s="102"/>
      <c r="F8" s="103"/>
      <c r="G8" s="94">
        <f>SUM(G9:H10)</f>
        <v>13000</v>
      </c>
      <c r="H8" s="94"/>
    </row>
    <row r="9" spans="1:8" ht="14.1" customHeight="1">
      <c r="A9" s="24" t="s">
        <v>57</v>
      </c>
      <c r="B9" s="96"/>
      <c r="C9" s="97"/>
      <c r="D9" s="97"/>
      <c r="E9" s="97"/>
      <c r="F9" s="98"/>
      <c r="G9" s="95">
        <v>10000</v>
      </c>
      <c r="H9" s="95"/>
    </row>
    <row r="10" spans="1:8" ht="14.1" customHeight="1">
      <c r="A10" s="24" t="s">
        <v>58</v>
      </c>
      <c r="B10" s="96"/>
      <c r="C10" s="97"/>
      <c r="D10" s="97"/>
      <c r="E10" s="97"/>
      <c r="F10" s="98"/>
      <c r="G10" s="95">
        <v>3000</v>
      </c>
      <c r="H10" s="95"/>
    </row>
    <row r="11" spans="1:8" ht="17.100000000000001" customHeight="1">
      <c r="A11" s="23" t="s">
        <v>11</v>
      </c>
      <c r="B11" s="104"/>
      <c r="C11" s="93"/>
      <c r="D11" s="93"/>
      <c r="E11" s="93"/>
      <c r="F11" s="105"/>
      <c r="G11" s="94">
        <f>SUM(G12:H13)</f>
        <v>15300</v>
      </c>
      <c r="H11" s="94"/>
    </row>
    <row r="12" spans="1:8" ht="14.1" customHeight="1">
      <c r="A12" s="25" t="s">
        <v>12</v>
      </c>
      <c r="B12" s="106" t="s">
        <v>43</v>
      </c>
      <c r="C12" s="97"/>
      <c r="D12" s="97"/>
      <c r="E12" s="97"/>
      <c r="F12" s="98"/>
      <c r="G12" s="95">
        <v>10000</v>
      </c>
      <c r="H12" s="95"/>
    </row>
    <row r="13" spans="1:8" ht="14.1" customHeight="1">
      <c r="A13" s="25" t="s">
        <v>13</v>
      </c>
      <c r="B13" s="96" t="s">
        <v>14</v>
      </c>
      <c r="C13" s="97"/>
      <c r="D13" s="97"/>
      <c r="E13" s="97"/>
      <c r="F13" s="98"/>
      <c r="G13" s="95">
        <v>5300</v>
      </c>
      <c r="H13" s="95"/>
    </row>
    <row r="14" spans="1:8" ht="17.100000000000001" customHeight="1">
      <c r="A14" s="23" t="s">
        <v>15</v>
      </c>
      <c r="B14" s="96" t="s">
        <v>16</v>
      </c>
      <c r="C14" s="97"/>
      <c r="D14" s="97"/>
      <c r="E14" s="97"/>
      <c r="F14" s="98"/>
      <c r="G14" s="94">
        <v>177000</v>
      </c>
      <c r="H14" s="94"/>
    </row>
    <row r="15" spans="1:8" ht="17.100000000000001" customHeight="1">
      <c r="A15" s="22" t="s">
        <v>17</v>
      </c>
      <c r="B15" s="93"/>
      <c r="C15" s="93"/>
      <c r="D15" s="93"/>
      <c r="E15" s="93"/>
      <c r="F15" s="105"/>
      <c r="G15" s="94">
        <v>51300</v>
      </c>
      <c r="H15" s="94"/>
    </row>
    <row r="16" spans="1:8" ht="21.95" customHeight="1">
      <c r="A16" s="20" t="s">
        <v>18</v>
      </c>
      <c r="B16" s="97" t="s">
        <v>19</v>
      </c>
      <c r="C16" s="97"/>
      <c r="D16" s="97"/>
      <c r="E16" s="97"/>
      <c r="F16" s="98"/>
      <c r="G16" s="95">
        <v>41500</v>
      </c>
      <c r="H16" s="95"/>
    </row>
    <row r="17" spans="1:8" ht="14.1" customHeight="1">
      <c r="A17" s="21" t="s">
        <v>20</v>
      </c>
      <c r="B17" s="97" t="s">
        <v>21</v>
      </c>
      <c r="C17" s="97"/>
      <c r="D17" s="97"/>
      <c r="E17" s="97"/>
      <c r="F17" s="98"/>
      <c r="G17" s="95">
        <v>9800</v>
      </c>
      <c r="H17" s="95"/>
    </row>
    <row r="18" spans="1:8" ht="17.100000000000001" customHeight="1">
      <c r="A18" s="9" t="s">
        <v>22</v>
      </c>
      <c r="B18" s="107" t="s">
        <v>47</v>
      </c>
      <c r="C18" s="108"/>
      <c r="D18" s="108"/>
      <c r="E18" s="108"/>
      <c r="F18" s="108"/>
      <c r="G18" s="94">
        <v>15000</v>
      </c>
      <c r="H18" s="94"/>
    </row>
    <row r="19" spans="1:8" ht="21.95" customHeight="1">
      <c r="A19" s="10" t="s">
        <v>23</v>
      </c>
      <c r="B19" s="83" t="s">
        <v>24</v>
      </c>
      <c r="C19" s="76"/>
      <c r="D19" s="76"/>
      <c r="E19" s="76"/>
      <c r="F19" s="76"/>
      <c r="G19" s="94">
        <v>52400</v>
      </c>
      <c r="H19" s="94"/>
    </row>
    <row r="20" spans="1:8" ht="21.95" customHeight="1">
      <c r="A20" s="9" t="s">
        <v>25</v>
      </c>
      <c r="B20" s="83" t="s">
        <v>26</v>
      </c>
      <c r="C20" s="76"/>
      <c r="D20" s="76"/>
      <c r="E20" s="76"/>
      <c r="F20" s="76"/>
      <c r="G20" s="94">
        <v>25104</v>
      </c>
      <c r="H20" s="94"/>
    </row>
    <row r="21" spans="1:8" ht="21.95" customHeight="1">
      <c r="A21" s="9" t="s">
        <v>27</v>
      </c>
      <c r="B21" s="83" t="s">
        <v>28</v>
      </c>
      <c r="C21" s="76"/>
      <c r="D21" s="76"/>
      <c r="E21" s="76"/>
      <c r="F21" s="76"/>
      <c r="G21" s="94">
        <v>13602</v>
      </c>
      <c r="H21" s="94"/>
    </row>
    <row r="22" spans="1:8" ht="17.100000000000001" customHeight="1">
      <c r="A22" s="9" t="s">
        <v>29</v>
      </c>
      <c r="B22" s="80" t="s">
        <v>49</v>
      </c>
      <c r="C22" s="76"/>
      <c r="D22" s="76"/>
      <c r="E22" s="76"/>
      <c r="F22" s="76"/>
      <c r="G22" s="94">
        <v>4200</v>
      </c>
      <c r="H22" s="94"/>
    </row>
    <row r="23" spans="1:8" ht="21.95" customHeight="1">
      <c r="A23" s="28" t="s">
        <v>30</v>
      </c>
      <c r="B23" s="112" t="s">
        <v>31</v>
      </c>
      <c r="C23" s="113"/>
      <c r="D23" s="113"/>
      <c r="E23" s="113"/>
      <c r="F23" s="113"/>
      <c r="G23" s="114">
        <v>7630</v>
      </c>
      <c r="H23" s="114"/>
    </row>
    <row r="24" spans="1:8" ht="27.95" customHeight="1">
      <c r="A24" s="115" t="s">
        <v>59</v>
      </c>
      <c r="B24" s="116"/>
      <c r="C24" s="116"/>
      <c r="D24" s="117"/>
      <c r="E24" s="109">
        <f>G4+G7+G8+G11+G14+G15+G18+G19+G20+G21+G22+G23</f>
        <v>453536</v>
      </c>
      <c r="F24" s="110"/>
      <c r="G24" s="110"/>
      <c r="H24" s="111"/>
    </row>
    <row r="25" spans="1:8" ht="34.5" customHeight="1">
      <c r="A25" s="115" t="s">
        <v>64</v>
      </c>
      <c r="B25" s="116"/>
      <c r="C25" s="116"/>
      <c r="D25" s="117"/>
      <c r="E25" s="109">
        <f>E24-G14</f>
        <v>276536</v>
      </c>
      <c r="F25" s="110"/>
      <c r="G25" s="110"/>
      <c r="H25" s="111"/>
    </row>
    <row r="26" spans="1:8" ht="14.1" customHeight="1">
      <c r="A26" s="118" t="s">
        <v>61</v>
      </c>
      <c r="B26" s="119"/>
      <c r="C26" s="119"/>
      <c r="D26" s="119"/>
      <c r="E26" s="119"/>
      <c r="F26" s="120"/>
      <c r="G26" s="95">
        <v>30000</v>
      </c>
      <c r="H26" s="95"/>
    </row>
    <row r="27" spans="1:8" ht="8.1" customHeight="1">
      <c r="A27" s="11"/>
    </row>
    <row r="28" spans="1:8" ht="8.1" customHeight="1">
      <c r="A28" s="35" t="s">
        <v>65</v>
      </c>
    </row>
    <row r="29" spans="1:8">
      <c r="A29" s="35" t="s">
        <v>66</v>
      </c>
    </row>
  </sheetData>
  <mergeCells count="48">
    <mergeCell ref="E24:H24"/>
    <mergeCell ref="B23:F23"/>
    <mergeCell ref="G23:H23"/>
    <mergeCell ref="A24:D24"/>
    <mergeCell ref="G26:H26"/>
    <mergeCell ref="A26:F26"/>
    <mergeCell ref="A25:D25"/>
    <mergeCell ref="E25:H25"/>
    <mergeCell ref="B20:F20"/>
    <mergeCell ref="G20:H20"/>
    <mergeCell ref="B21:F21"/>
    <mergeCell ref="G21:H21"/>
    <mergeCell ref="B22:F22"/>
    <mergeCell ref="G22:H22"/>
    <mergeCell ref="B17:F17"/>
    <mergeCell ref="G17:H17"/>
    <mergeCell ref="B18:F18"/>
    <mergeCell ref="G18:H18"/>
    <mergeCell ref="B19:F19"/>
    <mergeCell ref="G19:H19"/>
    <mergeCell ref="B14:F14"/>
    <mergeCell ref="G14:H14"/>
    <mergeCell ref="B15:F15"/>
    <mergeCell ref="G15:H15"/>
    <mergeCell ref="B16:F16"/>
    <mergeCell ref="G16:H16"/>
    <mergeCell ref="B11:F11"/>
    <mergeCell ref="G11:H11"/>
    <mergeCell ref="B12:F12"/>
    <mergeCell ref="G12:H12"/>
    <mergeCell ref="B13:F13"/>
    <mergeCell ref="G13:H13"/>
    <mergeCell ref="B9:F9"/>
    <mergeCell ref="G9:H9"/>
    <mergeCell ref="B10:F10"/>
    <mergeCell ref="G10:H10"/>
    <mergeCell ref="B6:F6"/>
    <mergeCell ref="G6:H6"/>
    <mergeCell ref="B7:F7"/>
    <mergeCell ref="G7:H7"/>
    <mergeCell ref="B8:F8"/>
    <mergeCell ref="G8:H8"/>
    <mergeCell ref="B3:F3"/>
    <mergeCell ref="G3:H3"/>
    <mergeCell ref="B4:F4"/>
    <mergeCell ref="G4:H4"/>
    <mergeCell ref="B5:F5"/>
    <mergeCell ref="G5:H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27"/>
  <sheetViews>
    <sheetView workbookViewId="0">
      <selection activeCell="A25" sqref="A25:C25"/>
    </sheetView>
  </sheetViews>
  <sheetFormatPr defaultRowHeight="12.75"/>
  <cols>
    <col min="1" max="1" width="37.5" customWidth="1"/>
    <col min="2" max="2" width="22.1640625" customWidth="1"/>
    <col min="3" max="3" width="20.1640625" customWidth="1"/>
    <col min="4" max="4" width="0.83203125" customWidth="1"/>
    <col min="5" max="5" width="8" customWidth="1"/>
    <col min="6" max="6" width="6.5" customWidth="1"/>
    <col min="7" max="7" width="16.83203125" customWidth="1"/>
    <col min="8" max="8" width="6" customWidth="1"/>
  </cols>
  <sheetData>
    <row r="1" spans="1:8" ht="36.950000000000003" customHeight="1">
      <c r="A1" s="14" t="s">
        <v>60</v>
      </c>
    </row>
    <row r="2" spans="1:8" ht="17.100000000000001" customHeight="1"/>
    <row r="3" spans="1:8" ht="30.95" customHeight="1">
      <c r="A3" s="1" t="s">
        <v>1</v>
      </c>
      <c r="B3" s="38" t="s">
        <v>2</v>
      </c>
      <c r="C3" s="39"/>
      <c r="D3" s="39"/>
      <c r="E3" s="39"/>
      <c r="F3" s="40"/>
      <c r="G3" s="41" t="s">
        <v>3</v>
      </c>
      <c r="H3" s="42"/>
    </row>
    <row r="4" spans="1:8" ht="17.100000000000001" customHeight="1">
      <c r="A4" s="2" t="s">
        <v>4</v>
      </c>
      <c r="B4" s="43"/>
      <c r="C4" s="44"/>
      <c r="D4" s="44"/>
      <c r="E4" s="44"/>
      <c r="F4" s="45"/>
      <c r="G4" s="121">
        <f>SUM(G5:H6)</f>
        <v>14000</v>
      </c>
      <c r="H4" s="122"/>
    </row>
    <row r="5" spans="1:8" ht="14.1" customHeight="1">
      <c r="A5" s="3" t="s">
        <v>5</v>
      </c>
      <c r="B5" s="48"/>
      <c r="C5" s="49"/>
      <c r="D5" s="49"/>
      <c r="E5" s="49"/>
      <c r="F5" s="50"/>
      <c r="G5" s="123">
        <v>10000</v>
      </c>
      <c r="H5" s="124"/>
    </row>
    <row r="6" spans="1:8" ht="14.1" customHeight="1">
      <c r="A6" s="4" t="s">
        <v>6</v>
      </c>
      <c r="B6" s="53" t="s">
        <v>7</v>
      </c>
      <c r="C6" s="54"/>
      <c r="D6" s="54"/>
      <c r="E6" s="54"/>
      <c r="F6" s="55"/>
      <c r="G6" s="125">
        <v>4000</v>
      </c>
      <c r="H6" s="126"/>
    </row>
    <row r="7" spans="1:8" ht="21.95" customHeight="1">
      <c r="A7" s="5" t="s">
        <v>8</v>
      </c>
      <c r="B7" s="75" t="s">
        <v>9</v>
      </c>
      <c r="C7" s="76"/>
      <c r="D7" s="76"/>
      <c r="E7" s="76"/>
      <c r="F7" s="77"/>
      <c r="G7" s="127">
        <v>20000</v>
      </c>
      <c r="H7" s="128"/>
    </row>
    <row r="8" spans="1:8" ht="17.100000000000001" customHeight="1">
      <c r="A8" s="6" t="s">
        <v>10</v>
      </c>
      <c r="B8" s="58"/>
      <c r="C8" s="59"/>
      <c r="D8" s="59"/>
      <c r="E8" s="59"/>
      <c r="F8" s="60"/>
      <c r="G8" s="129">
        <f>SUM(G9:H10)</f>
        <v>53000</v>
      </c>
      <c r="H8" s="130"/>
    </row>
    <row r="9" spans="1:8" ht="14.1" customHeight="1">
      <c r="A9" s="16" t="s">
        <v>57</v>
      </c>
      <c r="B9" s="63"/>
      <c r="C9" s="64"/>
      <c r="D9" s="64"/>
      <c r="E9" s="64"/>
      <c r="F9" s="65"/>
      <c r="G9" s="86">
        <v>50000</v>
      </c>
      <c r="H9" s="87"/>
    </row>
    <row r="10" spans="1:8" ht="14.1" customHeight="1">
      <c r="A10" s="16" t="s">
        <v>58</v>
      </c>
      <c r="B10" s="63"/>
      <c r="C10" s="64"/>
      <c r="D10" s="64"/>
      <c r="E10" s="64"/>
      <c r="F10" s="65"/>
      <c r="G10" s="86">
        <v>3000</v>
      </c>
      <c r="H10" s="87"/>
    </row>
    <row r="11" spans="1:8" ht="17.100000000000001" customHeight="1">
      <c r="A11" s="6" t="s">
        <v>11</v>
      </c>
      <c r="B11" s="58"/>
      <c r="C11" s="59"/>
      <c r="D11" s="59"/>
      <c r="E11" s="59"/>
      <c r="F11" s="60"/>
      <c r="G11" s="129">
        <f>SUM(G12:H13)</f>
        <v>15300</v>
      </c>
      <c r="H11" s="130"/>
    </row>
    <row r="12" spans="1:8" ht="14.1" customHeight="1">
      <c r="A12" s="7" t="s">
        <v>12</v>
      </c>
      <c r="B12" s="73" t="s">
        <v>43</v>
      </c>
      <c r="C12" s="64"/>
      <c r="D12" s="64"/>
      <c r="E12" s="64"/>
      <c r="F12" s="65"/>
      <c r="G12" s="66">
        <v>10000</v>
      </c>
      <c r="H12" s="67"/>
    </row>
    <row r="13" spans="1:8" ht="14.1" customHeight="1">
      <c r="A13" s="8" t="s">
        <v>13</v>
      </c>
      <c r="B13" s="74" t="s">
        <v>14</v>
      </c>
      <c r="C13" s="69"/>
      <c r="D13" s="69"/>
      <c r="E13" s="69"/>
      <c r="F13" s="70"/>
      <c r="G13" s="71">
        <v>5300</v>
      </c>
      <c r="H13" s="72"/>
    </row>
    <row r="14" spans="1:8" ht="17.100000000000001" customHeight="1">
      <c r="A14" s="5" t="s">
        <v>15</v>
      </c>
      <c r="B14" s="75" t="s">
        <v>16</v>
      </c>
      <c r="C14" s="76"/>
      <c r="D14" s="76"/>
      <c r="E14" s="76"/>
      <c r="F14" s="77"/>
      <c r="G14" s="131">
        <v>177000</v>
      </c>
      <c r="H14" s="132"/>
    </row>
    <row r="15" spans="1:8" ht="17.100000000000001" customHeight="1">
      <c r="A15" s="6" t="s">
        <v>17</v>
      </c>
      <c r="B15" s="58"/>
      <c r="C15" s="59"/>
      <c r="D15" s="59"/>
      <c r="E15" s="59"/>
      <c r="F15" s="60"/>
      <c r="G15" s="129">
        <v>51300</v>
      </c>
      <c r="H15" s="130"/>
    </row>
    <row r="16" spans="1:8" ht="21.95" customHeight="1">
      <c r="A16" s="7" t="s">
        <v>18</v>
      </c>
      <c r="B16" s="63" t="s">
        <v>19</v>
      </c>
      <c r="C16" s="64"/>
      <c r="D16" s="64"/>
      <c r="E16" s="64"/>
      <c r="F16" s="65"/>
      <c r="G16" s="86">
        <v>41500</v>
      </c>
      <c r="H16" s="87"/>
    </row>
    <row r="17" spans="1:8" ht="14.1" customHeight="1">
      <c r="A17" s="8" t="s">
        <v>20</v>
      </c>
      <c r="B17" s="74" t="s">
        <v>21</v>
      </c>
      <c r="C17" s="69"/>
      <c r="D17" s="69"/>
      <c r="E17" s="69"/>
      <c r="F17" s="70"/>
      <c r="G17" s="133">
        <v>9800</v>
      </c>
      <c r="H17" s="134"/>
    </row>
    <row r="18" spans="1:8" ht="17.100000000000001" customHeight="1">
      <c r="A18" s="9" t="s">
        <v>22</v>
      </c>
      <c r="B18" s="80" t="s">
        <v>47</v>
      </c>
      <c r="C18" s="76"/>
      <c r="D18" s="76"/>
      <c r="E18" s="76"/>
      <c r="F18" s="81"/>
      <c r="G18" s="135">
        <v>15000</v>
      </c>
      <c r="H18" s="132"/>
    </row>
    <row r="19" spans="1:8" ht="21.95" customHeight="1">
      <c r="A19" s="10" t="s">
        <v>23</v>
      </c>
      <c r="B19" s="83" t="s">
        <v>24</v>
      </c>
      <c r="C19" s="76"/>
      <c r="D19" s="76"/>
      <c r="E19" s="76"/>
      <c r="F19" s="81"/>
      <c r="G19" s="135">
        <v>52400</v>
      </c>
      <c r="H19" s="132"/>
    </row>
    <row r="20" spans="1:8" ht="21.95" customHeight="1">
      <c r="A20" s="9" t="s">
        <v>25</v>
      </c>
      <c r="B20" s="83" t="s">
        <v>26</v>
      </c>
      <c r="C20" s="76"/>
      <c r="D20" s="76"/>
      <c r="E20" s="76"/>
      <c r="F20" s="81"/>
      <c r="G20" s="135">
        <v>25104</v>
      </c>
      <c r="H20" s="132"/>
    </row>
    <row r="21" spans="1:8" ht="21.95" customHeight="1">
      <c r="A21" s="9" t="s">
        <v>27</v>
      </c>
      <c r="B21" s="83" t="s">
        <v>28</v>
      </c>
      <c r="C21" s="76"/>
      <c r="D21" s="76"/>
      <c r="E21" s="76"/>
      <c r="F21" s="81"/>
      <c r="G21" s="135">
        <v>13602</v>
      </c>
      <c r="H21" s="132"/>
    </row>
    <row r="22" spans="1:8" ht="17.100000000000001" customHeight="1">
      <c r="A22" s="9" t="s">
        <v>29</v>
      </c>
      <c r="B22" s="80" t="s">
        <v>49</v>
      </c>
      <c r="C22" s="76"/>
      <c r="D22" s="76"/>
      <c r="E22" s="76"/>
      <c r="F22" s="81"/>
      <c r="G22" s="135">
        <v>4200</v>
      </c>
      <c r="H22" s="132"/>
    </row>
    <row r="23" spans="1:8" ht="21.95" customHeight="1">
      <c r="A23" s="9" t="s">
        <v>30</v>
      </c>
      <c r="B23" s="83" t="s">
        <v>31</v>
      </c>
      <c r="C23" s="76"/>
      <c r="D23" s="76"/>
      <c r="E23" s="76"/>
      <c r="F23" s="81"/>
      <c r="G23" s="135">
        <v>7630</v>
      </c>
      <c r="H23" s="132"/>
    </row>
    <row r="24" spans="1:8" ht="27.95" customHeight="1">
      <c r="A24" s="136" t="s">
        <v>59</v>
      </c>
      <c r="B24" s="137"/>
      <c r="C24" s="137"/>
      <c r="D24" s="137"/>
      <c r="E24" s="138">
        <f>G4+G7+G8+G11+G14+G15+G18+G19+G20+G21+G22+G23</f>
        <v>448536</v>
      </c>
      <c r="F24" s="139"/>
      <c r="G24" s="139"/>
      <c r="H24" s="139"/>
    </row>
    <row r="25" spans="1:8" ht="27.95" customHeight="1">
      <c r="A25" s="140" t="s">
        <v>64</v>
      </c>
      <c r="B25" s="140"/>
      <c r="C25" s="140"/>
      <c r="D25" s="37"/>
      <c r="E25" s="141">
        <f>E24-G14</f>
        <v>271536</v>
      </c>
      <c r="F25" s="141"/>
      <c r="G25" s="141"/>
      <c r="H25" s="141"/>
    </row>
    <row r="26" spans="1:8" ht="12" customHeight="1">
      <c r="A26" s="35" t="s">
        <v>67</v>
      </c>
      <c r="B26" s="36"/>
      <c r="C26" s="36"/>
    </row>
    <row r="27" spans="1:8" ht="12" customHeight="1">
      <c r="A27" s="35" t="s">
        <v>68</v>
      </c>
      <c r="B27" s="36"/>
      <c r="C27" s="36"/>
    </row>
  </sheetData>
  <mergeCells count="46">
    <mergeCell ref="A24:D24"/>
    <mergeCell ref="E24:H24"/>
    <mergeCell ref="A25:C25"/>
    <mergeCell ref="E25:H25"/>
    <mergeCell ref="B21:F21"/>
    <mergeCell ref="G21:H21"/>
    <mergeCell ref="B22:F22"/>
    <mergeCell ref="G22:H22"/>
    <mergeCell ref="B23:F23"/>
    <mergeCell ref="G23:H23"/>
    <mergeCell ref="B18:F18"/>
    <mergeCell ref="G18:H18"/>
    <mergeCell ref="B19:F19"/>
    <mergeCell ref="G19:H19"/>
    <mergeCell ref="B20:F20"/>
    <mergeCell ref="G20:H20"/>
    <mergeCell ref="B15:F15"/>
    <mergeCell ref="G15:H15"/>
    <mergeCell ref="B16:F16"/>
    <mergeCell ref="G16:H16"/>
    <mergeCell ref="B17:F17"/>
    <mergeCell ref="G17:H17"/>
    <mergeCell ref="B12:F12"/>
    <mergeCell ref="G12:H12"/>
    <mergeCell ref="B13:F13"/>
    <mergeCell ref="G13:H13"/>
    <mergeCell ref="B14:F14"/>
    <mergeCell ref="G14:H14"/>
    <mergeCell ref="B9:F9"/>
    <mergeCell ref="G9:H9"/>
    <mergeCell ref="B10:F10"/>
    <mergeCell ref="G10:H10"/>
    <mergeCell ref="B11:F11"/>
    <mergeCell ref="G11:H11"/>
    <mergeCell ref="B6:F6"/>
    <mergeCell ref="G6:H6"/>
    <mergeCell ref="B7:F7"/>
    <mergeCell ref="G7:H7"/>
    <mergeCell ref="B8:F8"/>
    <mergeCell ref="G8:H8"/>
    <mergeCell ref="B3:F3"/>
    <mergeCell ref="G3:H3"/>
    <mergeCell ref="B4:F4"/>
    <mergeCell ref="G4:H4"/>
    <mergeCell ref="B5:F5"/>
    <mergeCell ref="G5:H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31"/>
  <sheetViews>
    <sheetView tabSelected="1" topLeftCell="A10" workbookViewId="0">
      <selection activeCell="A9" sqref="A9"/>
    </sheetView>
  </sheetViews>
  <sheetFormatPr defaultRowHeight="12.75"/>
  <cols>
    <col min="1" max="1" width="85.83203125" bestFit="1" customWidth="1"/>
    <col min="5" max="5" width="14.6640625" bestFit="1" customWidth="1"/>
  </cols>
  <sheetData>
    <row r="1" spans="1:7" ht="33.75">
      <c r="A1" s="14" t="s">
        <v>69</v>
      </c>
    </row>
    <row r="2" spans="1:7" ht="18">
      <c r="A2" s="15" t="s">
        <v>62</v>
      </c>
    </row>
    <row r="3" spans="1:7" ht="16.5">
      <c r="A3" s="1" t="s">
        <v>1</v>
      </c>
      <c r="B3" s="38" t="s">
        <v>2</v>
      </c>
      <c r="C3" s="39"/>
      <c r="D3" s="39"/>
      <c r="E3" s="40"/>
      <c r="F3" s="41" t="s">
        <v>3</v>
      </c>
      <c r="G3" s="42"/>
    </row>
    <row r="4" spans="1:7" ht="15">
      <c r="A4" s="2" t="s">
        <v>4</v>
      </c>
      <c r="B4" s="43"/>
      <c r="C4" s="44"/>
      <c r="D4" s="44"/>
      <c r="E4" s="45"/>
      <c r="F4" s="46">
        <f>SUM(F5:G6)</f>
        <v>14000</v>
      </c>
      <c r="G4" s="47"/>
    </row>
    <row r="5" spans="1:7">
      <c r="A5" s="3" t="s">
        <v>5</v>
      </c>
      <c r="B5" s="48"/>
      <c r="C5" s="49"/>
      <c r="D5" s="49"/>
      <c r="E5" s="50"/>
      <c r="F5" s="51">
        <v>10000</v>
      </c>
      <c r="G5" s="52"/>
    </row>
    <row r="6" spans="1:7">
      <c r="A6" s="4" t="s">
        <v>6</v>
      </c>
      <c r="B6" s="53" t="s">
        <v>7</v>
      </c>
      <c r="C6" s="54"/>
      <c r="D6" s="54"/>
      <c r="E6" s="55"/>
      <c r="F6" s="56">
        <v>4000</v>
      </c>
      <c r="G6" s="57"/>
    </row>
    <row r="7" spans="1:7" ht="15">
      <c r="A7" s="6" t="s">
        <v>32</v>
      </c>
      <c r="B7" s="58"/>
      <c r="C7" s="59"/>
      <c r="D7" s="59"/>
      <c r="E7" s="60"/>
      <c r="F7" s="61">
        <f>SUM(F8:G9)</f>
        <v>450000</v>
      </c>
      <c r="G7" s="62"/>
    </row>
    <row r="8" spans="1:7">
      <c r="A8" s="12"/>
      <c r="B8" s="63" t="s">
        <v>37</v>
      </c>
      <c r="C8" s="64"/>
      <c r="D8" s="64"/>
      <c r="E8" s="65"/>
      <c r="F8" s="66">
        <v>400000</v>
      </c>
      <c r="G8" s="67"/>
    </row>
    <row r="9" spans="1:7">
      <c r="A9" s="13"/>
      <c r="B9" s="74" t="s">
        <v>38</v>
      </c>
      <c r="C9" s="69"/>
      <c r="D9" s="69"/>
      <c r="E9" s="70"/>
      <c r="F9" s="71">
        <v>50000</v>
      </c>
      <c r="G9" s="72"/>
    </row>
    <row r="10" spans="1:7" ht="15">
      <c r="A10" s="6" t="s">
        <v>10</v>
      </c>
      <c r="B10" s="58"/>
      <c r="C10" s="59"/>
      <c r="D10" s="59"/>
      <c r="E10" s="60"/>
      <c r="F10" s="61">
        <f>SUM(F11:G12)</f>
        <v>33000</v>
      </c>
      <c r="G10" s="62"/>
    </row>
    <row r="11" spans="1:7">
      <c r="A11" s="16" t="s">
        <v>41</v>
      </c>
      <c r="B11" s="63"/>
      <c r="C11" s="64"/>
      <c r="D11" s="64"/>
      <c r="E11" s="65"/>
      <c r="F11" s="66">
        <v>30000</v>
      </c>
      <c r="G11" s="67"/>
    </row>
    <row r="12" spans="1:7">
      <c r="A12" s="16" t="s">
        <v>42</v>
      </c>
      <c r="B12" s="63"/>
      <c r="C12" s="64"/>
      <c r="D12" s="64"/>
      <c r="E12" s="65"/>
      <c r="F12" s="66">
        <v>3000</v>
      </c>
      <c r="G12" s="67"/>
    </row>
    <row r="13" spans="1:7" ht="15">
      <c r="A13" s="6" t="s">
        <v>11</v>
      </c>
      <c r="B13" s="58"/>
      <c r="C13" s="59"/>
      <c r="D13" s="59"/>
      <c r="E13" s="60"/>
      <c r="F13" s="61">
        <f>SUM(F14:G15)</f>
        <v>15300</v>
      </c>
      <c r="G13" s="62"/>
    </row>
    <row r="14" spans="1:7">
      <c r="A14" s="7" t="s">
        <v>12</v>
      </c>
      <c r="B14" s="73" t="s">
        <v>43</v>
      </c>
      <c r="C14" s="64"/>
      <c r="D14" s="64"/>
      <c r="E14" s="65"/>
      <c r="F14" s="66">
        <v>10000</v>
      </c>
      <c r="G14" s="67"/>
    </row>
    <row r="15" spans="1:7">
      <c r="A15" s="8" t="s">
        <v>13</v>
      </c>
      <c r="B15" s="74" t="s">
        <v>14</v>
      </c>
      <c r="C15" s="69"/>
      <c r="D15" s="69"/>
      <c r="E15" s="70"/>
      <c r="F15" s="71">
        <v>5300</v>
      </c>
      <c r="G15" s="72"/>
    </row>
    <row r="16" spans="1:7" ht="15">
      <c r="A16" s="5" t="s">
        <v>33</v>
      </c>
      <c r="B16" s="75" t="s">
        <v>34</v>
      </c>
      <c r="C16" s="76"/>
      <c r="D16" s="76"/>
      <c r="E16" s="77"/>
      <c r="F16" s="78">
        <v>20000</v>
      </c>
      <c r="G16" s="79"/>
    </row>
    <row r="17" spans="1:7" ht="15">
      <c r="A17" s="5" t="s">
        <v>15</v>
      </c>
      <c r="B17" s="75" t="s">
        <v>16</v>
      </c>
      <c r="C17" s="76"/>
      <c r="D17" s="76"/>
      <c r="E17" s="77"/>
      <c r="F17" s="78">
        <v>177000</v>
      </c>
      <c r="G17" s="79"/>
    </row>
    <row r="18" spans="1:7" ht="15">
      <c r="A18" s="6" t="s">
        <v>17</v>
      </c>
      <c r="B18" s="58"/>
      <c r="C18" s="59"/>
      <c r="D18" s="59"/>
      <c r="E18" s="60"/>
      <c r="F18" s="61">
        <f>SUM(F19:G21)</f>
        <v>18500</v>
      </c>
      <c r="G18" s="62"/>
    </row>
    <row r="19" spans="1:7">
      <c r="A19" s="7" t="s">
        <v>18</v>
      </c>
      <c r="B19" s="73" t="s">
        <v>44</v>
      </c>
      <c r="C19" s="64"/>
      <c r="D19" s="64"/>
      <c r="E19" s="65"/>
      <c r="F19" s="66">
        <v>14000</v>
      </c>
      <c r="G19" s="67"/>
    </row>
    <row r="20" spans="1:7">
      <c r="A20" s="7" t="s">
        <v>20</v>
      </c>
      <c r="B20" s="73" t="s">
        <v>45</v>
      </c>
      <c r="C20" s="64"/>
      <c r="D20" s="64"/>
      <c r="E20" s="65"/>
      <c r="F20" s="66">
        <v>1500</v>
      </c>
      <c r="G20" s="67"/>
    </row>
    <row r="21" spans="1:7">
      <c r="A21" s="8" t="s">
        <v>35</v>
      </c>
      <c r="B21" s="68" t="s">
        <v>46</v>
      </c>
      <c r="C21" s="69"/>
      <c r="D21" s="69"/>
      <c r="E21" s="70"/>
      <c r="F21" s="71">
        <v>3000</v>
      </c>
      <c r="G21" s="72"/>
    </row>
    <row r="22" spans="1:7" ht="15">
      <c r="A22" s="9" t="s">
        <v>22</v>
      </c>
      <c r="B22" s="80" t="s">
        <v>47</v>
      </c>
      <c r="C22" s="76"/>
      <c r="D22" s="76"/>
      <c r="E22" s="81"/>
      <c r="F22" s="82">
        <v>15000</v>
      </c>
      <c r="G22" s="79"/>
    </row>
    <row r="23" spans="1:7" ht="26.25">
      <c r="A23" s="10" t="s">
        <v>23</v>
      </c>
      <c r="B23" s="83" t="s">
        <v>24</v>
      </c>
      <c r="C23" s="76"/>
      <c r="D23" s="76"/>
      <c r="E23" s="81"/>
      <c r="F23" s="82">
        <v>52400</v>
      </c>
      <c r="G23" s="79"/>
    </row>
    <row r="24" spans="1:7" ht="15">
      <c r="A24" s="9" t="s">
        <v>25</v>
      </c>
      <c r="B24" s="83" t="s">
        <v>26</v>
      </c>
      <c r="C24" s="76"/>
      <c r="D24" s="76"/>
      <c r="E24" s="81"/>
      <c r="F24" s="82">
        <v>25104</v>
      </c>
      <c r="G24" s="79"/>
    </row>
    <row r="25" spans="1:7" ht="15">
      <c r="A25" s="9" t="s">
        <v>27</v>
      </c>
      <c r="B25" s="80" t="s">
        <v>48</v>
      </c>
      <c r="C25" s="76"/>
      <c r="D25" s="76"/>
      <c r="E25" s="81"/>
      <c r="F25" s="82">
        <v>15000</v>
      </c>
      <c r="G25" s="79"/>
    </row>
    <row r="26" spans="1:7" ht="15">
      <c r="A26" s="9" t="s">
        <v>29</v>
      </c>
      <c r="B26" s="80" t="s">
        <v>49</v>
      </c>
      <c r="C26" s="76"/>
      <c r="D26" s="76"/>
      <c r="E26" s="81"/>
      <c r="F26" s="82">
        <v>4200</v>
      </c>
      <c r="G26" s="79"/>
    </row>
    <row r="27" spans="1:7" ht="15">
      <c r="A27" s="9" t="s">
        <v>30</v>
      </c>
      <c r="B27" s="83" t="s">
        <v>36</v>
      </c>
      <c r="C27" s="76"/>
      <c r="D27" s="76"/>
      <c r="E27" s="81"/>
      <c r="F27" s="82">
        <v>7630</v>
      </c>
      <c r="G27" s="79"/>
    </row>
    <row r="28" spans="1:7" ht="22.5">
      <c r="A28" s="84" t="s">
        <v>50</v>
      </c>
      <c r="B28" s="85"/>
      <c r="C28" s="85"/>
      <c r="D28" s="85"/>
      <c r="E28" s="17">
        <f>F4+F7+F10+F13+F16+F17+F18+F22+F23+F24+F25+F26+F27</f>
        <v>847134</v>
      </c>
      <c r="F28" s="18" t="s">
        <v>51</v>
      </c>
      <c r="G28" s="19"/>
    </row>
    <row r="29" spans="1:7" ht="33">
      <c r="A29" s="29" t="s">
        <v>64</v>
      </c>
      <c r="B29" s="30"/>
      <c r="C29" s="30"/>
      <c r="D29" s="30"/>
      <c r="E29" s="17">
        <f>E28-F17</f>
        <v>670134</v>
      </c>
      <c r="F29" s="18" t="s">
        <v>51</v>
      </c>
      <c r="G29" s="19"/>
    </row>
    <row r="30" spans="1:7">
      <c r="A30" s="31" t="s">
        <v>52</v>
      </c>
      <c r="B30" s="144"/>
      <c r="C30" s="145"/>
      <c r="D30" s="145"/>
      <c r="E30" s="146"/>
      <c r="F30" s="147">
        <v>15000</v>
      </c>
      <c r="G30" s="148"/>
    </row>
    <row r="31" spans="1:7">
      <c r="A31" s="32" t="s">
        <v>61</v>
      </c>
      <c r="B31" s="32"/>
      <c r="C31" s="33"/>
      <c r="D31" s="33"/>
      <c r="E31" s="34"/>
      <c r="F31" s="142">
        <v>30000</v>
      </c>
      <c r="G31" s="143"/>
    </row>
  </sheetData>
  <mergeCells count="54">
    <mergeCell ref="B3:E3"/>
    <mergeCell ref="F3:G3"/>
    <mergeCell ref="B4:E4"/>
    <mergeCell ref="F4:G4"/>
    <mergeCell ref="B5:E5"/>
    <mergeCell ref="F5:G5"/>
    <mergeCell ref="B6:E6"/>
    <mergeCell ref="F6:G6"/>
    <mergeCell ref="B7:E7"/>
    <mergeCell ref="F7:G7"/>
    <mergeCell ref="B8:E8"/>
    <mergeCell ref="F8:G8"/>
    <mergeCell ref="B9:E9"/>
    <mergeCell ref="F9:G9"/>
    <mergeCell ref="B10:E10"/>
    <mergeCell ref="F10:G10"/>
    <mergeCell ref="B11:E11"/>
    <mergeCell ref="F11:G11"/>
    <mergeCell ref="B12:E12"/>
    <mergeCell ref="F12:G12"/>
    <mergeCell ref="B13:E13"/>
    <mergeCell ref="F13:G13"/>
    <mergeCell ref="B14:E14"/>
    <mergeCell ref="F14:G14"/>
    <mergeCell ref="B15:E15"/>
    <mergeCell ref="F15:G15"/>
    <mergeCell ref="B16:E16"/>
    <mergeCell ref="F16:G16"/>
    <mergeCell ref="B17:E17"/>
    <mergeCell ref="F17:G17"/>
    <mergeCell ref="B18:E18"/>
    <mergeCell ref="F18:G18"/>
    <mergeCell ref="B19:E19"/>
    <mergeCell ref="F19:G19"/>
    <mergeCell ref="B20:E20"/>
    <mergeCell ref="F20:G20"/>
    <mergeCell ref="B21:E21"/>
    <mergeCell ref="F21:G21"/>
    <mergeCell ref="B22:E22"/>
    <mergeCell ref="F22:G22"/>
    <mergeCell ref="B23:E23"/>
    <mergeCell ref="F23:G23"/>
    <mergeCell ref="B24:E24"/>
    <mergeCell ref="F24:G24"/>
    <mergeCell ref="B25:E25"/>
    <mergeCell ref="F25:G25"/>
    <mergeCell ref="B26:E26"/>
    <mergeCell ref="F26:G26"/>
    <mergeCell ref="F31:G31"/>
    <mergeCell ref="B27:E27"/>
    <mergeCell ref="F27:G27"/>
    <mergeCell ref="A28:D28"/>
    <mergeCell ref="B30:E30"/>
    <mergeCell ref="F30:G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Формат 1</vt:lpstr>
      <vt:lpstr>Формат 2</vt:lpstr>
      <vt:lpstr>Формат 3</vt:lpstr>
      <vt:lpstr>Формат 4</vt:lpstr>
      <vt:lpstr>Формат 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Смета расходов на открытие кофе-бара.indd</dc:title>
  <cp:lastModifiedBy>Пользователь Windows</cp:lastModifiedBy>
  <dcterms:created xsi:type="dcterms:W3CDTF">2017-07-16T11:00:06Z</dcterms:created>
  <dcterms:modified xsi:type="dcterms:W3CDTF">2017-10-16T07:31:25Z</dcterms:modified>
</cp:coreProperties>
</file>